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Лаюза\Desktop\Меню\"/>
    </mc:Choice>
  </mc:AlternateContent>
  <bookViews>
    <workbookView xWindow="0" yWindow="45" windowWidth="15195" windowHeight="8445" firstSheet="1" activeTab="6"/>
  </bookViews>
  <sheets>
    <sheet name="Титул" sheetId="2" r:id="rId1"/>
    <sheet name="Меню 1" sheetId="13" r:id="rId2"/>
    <sheet name="Меню 2" sheetId="3" r:id="rId3"/>
    <sheet name="Меню 3" sheetId="4" r:id="rId4"/>
    <sheet name="Меню 4" sheetId="5" r:id="rId5"/>
    <sheet name="Меню 5" sheetId="8" r:id="rId6"/>
    <sheet name="Меню 6" sheetId="9" r:id="rId7"/>
    <sheet name="Меню 7" sheetId="10" r:id="rId8"/>
    <sheet name="Меню 8" sheetId="11" r:id="rId9"/>
    <sheet name="Меню 9" sheetId="12" r:id="rId10"/>
  </sheets>
  <calcPr calcId="162913"/>
</workbook>
</file>

<file path=xl/calcChain.xml><?xml version="1.0" encoding="utf-8"?>
<calcChain xmlns="http://schemas.openxmlformats.org/spreadsheetml/2006/main">
  <c r="N12" i="12" l="1"/>
  <c r="N14" i="12" s="1"/>
  <c r="M12" i="12"/>
  <c r="M14" i="12" s="1"/>
  <c r="L12" i="12"/>
  <c r="L14" i="12" s="1"/>
  <c r="K12" i="12"/>
  <c r="K14" i="12" s="1"/>
  <c r="J12" i="12"/>
  <c r="J14" i="12" s="1"/>
  <c r="I12" i="12"/>
  <c r="I14" i="12" s="1"/>
  <c r="H12" i="12"/>
  <c r="H14" i="12" s="1"/>
  <c r="G12" i="12"/>
  <c r="G14" i="12" s="1"/>
  <c r="F12" i="12"/>
  <c r="F14" i="12" s="1"/>
  <c r="E12" i="12"/>
  <c r="E14" i="12" s="1"/>
  <c r="D12" i="12"/>
  <c r="D14" i="12" s="1"/>
  <c r="C12" i="12"/>
  <c r="C14" i="12" s="1"/>
  <c r="B12" i="12"/>
  <c r="B14" i="12" s="1"/>
  <c r="L11" i="12"/>
  <c r="H11" i="12"/>
  <c r="D11" i="12"/>
  <c r="M28" i="11"/>
  <c r="K28" i="11"/>
  <c r="G28" i="11"/>
  <c r="E28" i="11"/>
  <c r="D28" i="11"/>
  <c r="C28" i="11"/>
  <c r="P28" i="11" s="1"/>
  <c r="M26" i="11"/>
  <c r="L26" i="11"/>
  <c r="L28" i="11" s="1"/>
  <c r="K26" i="11"/>
  <c r="F26" i="11"/>
  <c r="F25" i="11" s="1"/>
  <c r="E26" i="11"/>
  <c r="O25" i="11"/>
  <c r="M25" i="11"/>
  <c r="L25" i="11"/>
  <c r="K25" i="11"/>
  <c r="J25" i="11"/>
  <c r="E25" i="11"/>
  <c r="D25" i="11"/>
  <c r="C25" i="11"/>
  <c r="B25" i="11"/>
  <c r="B12" i="11"/>
  <c r="N10" i="11"/>
  <c r="N9" i="11" s="1"/>
  <c r="M10" i="11"/>
  <c r="M12" i="11" s="1"/>
  <c r="L10" i="11"/>
  <c r="L9" i="11" s="1"/>
  <c r="K10" i="11"/>
  <c r="K12" i="11" s="1"/>
  <c r="J10" i="11"/>
  <c r="J12" i="11" s="1"/>
  <c r="I10" i="11"/>
  <c r="I12" i="11" s="1"/>
  <c r="H10" i="11"/>
  <c r="H12" i="11" s="1"/>
  <c r="G10" i="11"/>
  <c r="G12" i="11" s="1"/>
  <c r="F10" i="11"/>
  <c r="F12" i="11" s="1"/>
  <c r="E10" i="11"/>
  <c r="E12" i="11" s="1"/>
  <c r="D10" i="11"/>
  <c r="D12" i="11" s="1"/>
  <c r="M9" i="11"/>
  <c r="J9" i="11"/>
  <c r="I9" i="11"/>
  <c r="H9" i="11"/>
  <c r="G9" i="11"/>
  <c r="F9" i="11"/>
  <c r="E9" i="11"/>
  <c r="D9" i="11"/>
  <c r="C9" i="11"/>
  <c r="N25" i="10"/>
  <c r="L25" i="10"/>
  <c r="J25" i="10"/>
  <c r="I25" i="10"/>
  <c r="H25" i="10"/>
  <c r="F25" i="10"/>
  <c r="B25" i="10"/>
  <c r="N23" i="10"/>
  <c r="M23" i="10"/>
  <c r="M25" i="10" s="1"/>
  <c r="L23" i="10"/>
  <c r="K23" i="10"/>
  <c r="K25" i="10" s="1"/>
  <c r="H23" i="10"/>
  <c r="G23" i="10"/>
  <c r="G25" i="10" s="1"/>
  <c r="E23" i="10"/>
  <c r="E25" i="10" s="1"/>
  <c r="D23" i="10"/>
  <c r="D25" i="10" s="1"/>
  <c r="C23" i="10"/>
  <c r="C25" i="10" s="1"/>
  <c r="N22" i="10"/>
  <c r="L22" i="10"/>
  <c r="H22" i="10"/>
  <c r="F22" i="10"/>
  <c r="E22" i="10"/>
  <c r="D22" i="10"/>
  <c r="C22" i="10"/>
  <c r="B22" i="10"/>
  <c r="F11" i="10"/>
  <c r="N9" i="10"/>
  <c r="N11" i="10" s="1"/>
  <c r="M9" i="10"/>
  <c r="M11" i="10" s="1"/>
  <c r="L9" i="10"/>
  <c r="L11" i="10" s="1"/>
  <c r="G9" i="10"/>
  <c r="E9" i="10"/>
  <c r="E8" i="10" s="1"/>
  <c r="C9" i="10"/>
  <c r="C11" i="10" s="1"/>
  <c r="N8" i="10"/>
  <c r="M8" i="10"/>
  <c r="L8" i="10"/>
  <c r="K8" i="10"/>
  <c r="J8" i="10"/>
  <c r="I8" i="10"/>
  <c r="G8" i="10"/>
  <c r="C8" i="10"/>
  <c r="B8" i="10"/>
  <c r="B11" i="12" l="1"/>
  <c r="F11" i="12"/>
  <c r="J11" i="12"/>
  <c r="N11" i="12"/>
  <c r="C11" i="12"/>
  <c r="E11" i="12"/>
  <c r="G11" i="12"/>
  <c r="I11" i="12"/>
  <c r="K11" i="12"/>
  <c r="M11" i="12"/>
  <c r="L12" i="11"/>
  <c r="N12" i="11"/>
  <c r="E11" i="10"/>
  <c r="O11" i="10" s="1"/>
  <c r="G22" i="10"/>
  <c r="K22" i="10"/>
  <c r="M22" i="10"/>
  <c r="E25" i="4" l="1"/>
  <c r="E27" i="4" s="1"/>
  <c r="E12" i="5" l="1"/>
  <c r="E14" i="5" s="1"/>
  <c r="D12" i="5"/>
  <c r="D14" i="5" s="1"/>
  <c r="D11" i="5"/>
  <c r="B12" i="5"/>
  <c r="B11" i="5" s="1"/>
  <c r="C12" i="5"/>
  <c r="C11" i="5" s="1"/>
  <c r="F12" i="5"/>
  <c r="F11" i="5" s="1"/>
  <c r="G12" i="5"/>
  <c r="G11" i="5" s="1"/>
  <c r="B14" i="5"/>
  <c r="G14" i="5" l="1"/>
  <c r="F14" i="5"/>
  <c r="E11" i="5"/>
  <c r="C14" i="5"/>
  <c r="F25" i="4"/>
  <c r="F24" i="4" s="1"/>
  <c r="B24" i="3" l="1"/>
  <c r="N25" i="4"/>
  <c r="N24" i="4" s="1"/>
  <c r="M25" i="4"/>
  <c r="L25" i="4"/>
  <c r="L24" i="4" s="1"/>
  <c r="K25" i="4"/>
  <c r="J25" i="4"/>
  <c r="J24" i="4" s="1"/>
  <c r="F27" i="4"/>
  <c r="D27" i="4"/>
  <c r="C25" i="4"/>
  <c r="C24" i="4" s="1"/>
  <c r="B27" i="4"/>
  <c r="I24" i="4"/>
  <c r="N10" i="4"/>
  <c r="N9" i="4" s="1"/>
  <c r="M10" i="4"/>
  <c r="M12" i="4" s="1"/>
  <c r="L10" i="4"/>
  <c r="L9" i="4" s="1"/>
  <c r="K10" i="4"/>
  <c r="K12" i="4" s="1"/>
  <c r="J9" i="4"/>
  <c r="I10" i="4"/>
  <c r="I12" i="4" s="1"/>
  <c r="H10" i="4"/>
  <c r="H12" i="4" s="1"/>
  <c r="G10" i="4"/>
  <c r="G9" i="4" s="1"/>
  <c r="F10" i="4"/>
  <c r="F12" i="4" s="1"/>
  <c r="E10" i="4"/>
  <c r="E12" i="4" s="1"/>
  <c r="D10" i="4"/>
  <c r="D12" i="4" s="1"/>
  <c r="C9" i="4"/>
  <c r="M9" i="4"/>
  <c r="K9" i="4"/>
  <c r="N25" i="3"/>
  <c r="N27" i="3" s="1"/>
  <c r="M25" i="3"/>
  <c r="M27" i="3" s="1"/>
  <c r="L27" i="3"/>
  <c r="K27" i="3"/>
  <c r="J27" i="3"/>
  <c r="I25" i="3"/>
  <c r="H25" i="3"/>
  <c r="H27" i="3" s="1"/>
  <c r="G25" i="3"/>
  <c r="G27" i="3" s="1"/>
  <c r="F27" i="3"/>
  <c r="E25" i="3"/>
  <c r="E27" i="3" s="1"/>
  <c r="D25" i="3"/>
  <c r="D27" i="3" s="1"/>
  <c r="C25" i="3"/>
  <c r="C27" i="3" s="1"/>
  <c r="B27" i="3"/>
  <c r="N9" i="3"/>
  <c r="N11" i="3" s="1"/>
  <c r="M9" i="3"/>
  <c r="M11" i="3" s="1"/>
  <c r="L9" i="3"/>
  <c r="L11" i="3" s="1"/>
  <c r="K9" i="3"/>
  <c r="K11" i="3" s="1"/>
  <c r="J9" i="3"/>
  <c r="J11" i="3" s="1"/>
  <c r="I9" i="3"/>
  <c r="H11" i="3"/>
  <c r="G9" i="3"/>
  <c r="G11" i="3" s="1"/>
  <c r="F11" i="3"/>
  <c r="E9" i="3"/>
  <c r="E11" i="3" s="1"/>
  <c r="D9" i="3"/>
  <c r="D11" i="3" s="1"/>
  <c r="C9" i="3"/>
  <c r="C11" i="3" s="1"/>
  <c r="F8" i="3"/>
  <c r="B8" i="3"/>
  <c r="K8" i="3" l="1"/>
  <c r="O11" i="3"/>
  <c r="M24" i="3"/>
  <c r="N8" i="3"/>
  <c r="N24" i="3"/>
  <c r="C8" i="3"/>
  <c r="D8" i="3"/>
  <c r="I8" i="3"/>
  <c r="I11" i="3"/>
  <c r="L8" i="3"/>
  <c r="I24" i="3"/>
  <c r="I27" i="3"/>
  <c r="O27" i="3" s="1"/>
  <c r="C27" i="4"/>
  <c r="I9" i="4"/>
  <c r="G12" i="4"/>
  <c r="E9" i="4"/>
  <c r="C12" i="4"/>
  <c r="J24" i="3"/>
  <c r="H24" i="3"/>
  <c r="G24" i="3"/>
  <c r="F24" i="3"/>
  <c r="E24" i="3"/>
  <c r="D24" i="3"/>
  <c r="C24" i="3"/>
  <c r="G8" i="3"/>
  <c r="J8" i="3"/>
  <c r="E8" i="3"/>
  <c r="J12" i="4"/>
  <c r="L12" i="4"/>
  <c r="N12" i="4"/>
  <c r="J27" i="4"/>
  <c r="L27" i="4"/>
  <c r="N27" i="4"/>
  <c r="B9" i="4"/>
  <c r="D9" i="4"/>
  <c r="F9" i="4"/>
  <c r="H9" i="4"/>
  <c r="B24" i="4"/>
  <c r="D24" i="4"/>
  <c r="N29" i="9"/>
  <c r="N31" i="9" s="1"/>
  <c r="M31" i="9"/>
  <c r="L29" i="9"/>
  <c r="L31" i="9" s="1"/>
  <c r="K28" i="9"/>
  <c r="J29" i="9"/>
  <c r="J31" i="9" s="1"/>
  <c r="I29" i="9"/>
  <c r="I31" i="9"/>
  <c r="H29" i="9"/>
  <c r="H31" i="9" s="1"/>
  <c r="G31" i="9"/>
  <c r="F29" i="9"/>
  <c r="F31" i="9" s="1"/>
  <c r="C31" i="9"/>
  <c r="B29" i="9"/>
  <c r="B31" i="9" s="1"/>
  <c r="M28" i="9"/>
  <c r="I28" i="9"/>
  <c r="C28" i="9"/>
  <c r="N12" i="9"/>
  <c r="N14" i="9" s="1"/>
  <c r="M12" i="9"/>
  <c r="L12" i="9"/>
  <c r="L14" i="9" s="1"/>
  <c r="K12" i="9"/>
  <c r="J12" i="9"/>
  <c r="J14" i="9" s="1"/>
  <c r="I12" i="9"/>
  <c r="H12" i="9"/>
  <c r="H14" i="9" s="1"/>
  <c r="G12" i="9"/>
  <c r="F12" i="9"/>
  <c r="F14" i="9" s="1"/>
  <c r="C12" i="9"/>
  <c r="B12" i="9"/>
  <c r="B14" i="9" s="1"/>
  <c r="N30" i="8"/>
  <c r="N32" i="8"/>
  <c r="M30" i="8"/>
  <c r="M32" i="8"/>
  <c r="L30" i="8"/>
  <c r="L32" i="8"/>
  <c r="K30" i="8"/>
  <c r="K32" i="8"/>
  <c r="J30" i="8"/>
  <c r="J32" i="8" s="1"/>
  <c r="I30" i="8"/>
  <c r="I32" i="8" s="1"/>
  <c r="H30" i="8"/>
  <c r="H32" i="8" s="1"/>
  <c r="G30" i="8"/>
  <c r="G32" i="8"/>
  <c r="F30" i="8"/>
  <c r="F32" i="8"/>
  <c r="C30" i="8"/>
  <c r="C32" i="8" s="1"/>
  <c r="B30" i="8"/>
  <c r="B32" i="8"/>
  <c r="N29" i="8"/>
  <c r="M29" i="8"/>
  <c r="L29" i="8"/>
  <c r="K29" i="8"/>
  <c r="H29" i="8"/>
  <c r="G29" i="8"/>
  <c r="F29" i="8"/>
  <c r="C29" i="8"/>
  <c r="B29" i="8"/>
  <c r="N12" i="8"/>
  <c r="N14" i="8" s="1"/>
  <c r="M12" i="8"/>
  <c r="L12" i="8"/>
  <c r="L14" i="8" s="1"/>
  <c r="K12" i="8"/>
  <c r="J12" i="8"/>
  <c r="J14" i="8" s="1"/>
  <c r="I12" i="8"/>
  <c r="H12" i="8"/>
  <c r="H14" i="8" s="1"/>
  <c r="G12" i="8"/>
  <c r="F12" i="8"/>
  <c r="F14" i="8" s="1"/>
  <c r="C12" i="8"/>
  <c r="B12" i="8"/>
  <c r="B14" i="8" s="1"/>
  <c r="L11" i="8"/>
  <c r="H11" i="8"/>
  <c r="N28" i="5"/>
  <c r="N30" i="5" s="1"/>
  <c r="M28" i="5"/>
  <c r="M30" i="5" s="1"/>
  <c r="L28" i="5"/>
  <c r="L30" i="5" s="1"/>
  <c r="K28" i="5"/>
  <c r="K30" i="5" s="1"/>
  <c r="J28" i="5"/>
  <c r="J30" i="5" s="1"/>
  <c r="I28" i="5"/>
  <c r="I30" i="5" s="1"/>
  <c r="H28" i="5"/>
  <c r="H30" i="5" s="1"/>
  <c r="G28" i="5"/>
  <c r="G30" i="5" s="1"/>
  <c r="F28" i="5"/>
  <c r="F30" i="5" s="1"/>
  <c r="C28" i="5"/>
  <c r="C30" i="5" s="1"/>
  <c r="B28" i="5"/>
  <c r="B30" i="5" s="1"/>
  <c r="N27" i="5"/>
  <c r="L27" i="5"/>
  <c r="J27" i="5"/>
  <c r="N12" i="5"/>
  <c r="N14" i="5" s="1"/>
  <c r="M12" i="5"/>
  <c r="L12" i="5"/>
  <c r="L14" i="5" s="1"/>
  <c r="K12" i="5"/>
  <c r="J12" i="5"/>
  <c r="J14" i="5" s="1"/>
  <c r="I12" i="5"/>
  <c r="H12" i="5"/>
  <c r="H14" i="5" s="1"/>
  <c r="L11" i="5"/>
  <c r="H28" i="9" l="1"/>
  <c r="G28" i="9"/>
  <c r="B11" i="9"/>
  <c r="B28" i="9"/>
  <c r="F28" i="9"/>
  <c r="J28" i="9"/>
  <c r="L28" i="9"/>
  <c r="L11" i="9"/>
  <c r="H11" i="9"/>
  <c r="J29" i="8"/>
  <c r="I29" i="8"/>
  <c r="B11" i="8"/>
  <c r="N11" i="5"/>
  <c r="C27" i="5"/>
  <c r="K27" i="5"/>
  <c r="M27" i="5"/>
  <c r="F11" i="8"/>
  <c r="J11" i="8"/>
  <c r="N11" i="8"/>
  <c r="F11" i="9"/>
  <c r="J11" i="9"/>
  <c r="N11" i="9"/>
  <c r="N28" i="9"/>
  <c r="I27" i="5"/>
  <c r="B27" i="5"/>
  <c r="H27" i="5"/>
  <c r="G27" i="5"/>
  <c r="H11" i="5"/>
  <c r="F27" i="5"/>
  <c r="J11" i="5"/>
  <c r="K14" i="5"/>
  <c r="K11" i="5"/>
  <c r="G14" i="8"/>
  <c r="G11" i="8"/>
  <c r="K14" i="8"/>
  <c r="K11" i="8"/>
  <c r="C14" i="9"/>
  <c r="C11" i="9"/>
  <c r="G14" i="9"/>
  <c r="G11" i="9"/>
  <c r="I14" i="9"/>
  <c r="I11" i="9"/>
  <c r="K14" i="9"/>
  <c r="K11" i="9"/>
  <c r="M14" i="9"/>
  <c r="M11" i="9"/>
  <c r="I14" i="5"/>
  <c r="I11" i="5"/>
  <c r="M14" i="5"/>
  <c r="M11" i="5"/>
  <c r="C14" i="8"/>
  <c r="C11" i="8"/>
  <c r="I14" i="8"/>
  <c r="I11" i="8"/>
  <c r="M14" i="8"/>
  <c r="M11" i="8"/>
</calcChain>
</file>

<file path=xl/sharedStrings.xml><?xml version="1.0" encoding="utf-8"?>
<sst xmlns="http://schemas.openxmlformats.org/spreadsheetml/2006/main" count="447" uniqueCount="154">
  <si>
    <t>Итого на 1 человека (г)</t>
  </si>
  <si>
    <t>Итого выдачи на общее число  довольствующихся (кг)</t>
  </si>
  <si>
    <t>Цена (р)</t>
  </si>
  <si>
    <t>Стоимость (р)</t>
  </si>
  <si>
    <t>«Утверждаю»</t>
  </si>
  <si>
    <t>Руководитель учреждения:</t>
  </si>
  <si>
    <t>МЕНЮ-ТРЕБОВАНИЕ</t>
  </si>
  <si>
    <t>на выдачу продуктов питания</t>
  </si>
  <si>
    <t>на «___» ___________________ 20__ г.</t>
  </si>
  <si>
    <t>Централизованная бухгалтерия:</t>
  </si>
  <si>
    <t>Учреждение:</t>
  </si>
  <si>
    <t>Материально ответственное лицо:</t>
  </si>
  <si>
    <t xml:space="preserve">                       Наим.продукта Наим.блюда     </t>
  </si>
  <si>
    <t>Число довольствующихся:</t>
  </si>
  <si>
    <t>чай</t>
  </si>
  <si>
    <t>сахар</t>
  </si>
  <si>
    <t>соль</t>
  </si>
  <si>
    <t xml:space="preserve">  </t>
  </si>
  <si>
    <t>Составил:_________</t>
  </si>
  <si>
    <t>Выдал_________Магдилов М.А.</t>
  </si>
  <si>
    <t>рис</t>
  </si>
  <si>
    <t>лук</t>
  </si>
  <si>
    <t>морковь</t>
  </si>
  <si>
    <t>Хлеб</t>
  </si>
  <si>
    <t>хлеб</t>
  </si>
  <si>
    <t xml:space="preserve">Утв. директор МКОУ " Гунибская СОШ" _________________ Мустафаева Б.Г.                               </t>
  </si>
  <si>
    <t>Выдал_________Басугуров М.Ш.</t>
  </si>
  <si>
    <t>Принял повар:___________Исаева Н.С.</t>
  </si>
  <si>
    <t>Выдал_________Байсугуров М.Ш.</t>
  </si>
  <si>
    <t>Принял повар:___________Исаева Н.</t>
  </si>
  <si>
    <t xml:space="preserve">Утв. директор МКОУ " Гунибская СОШ" _________________ Мустафаева Б.Г.                              </t>
  </si>
  <si>
    <t>Хлеб пшеничный</t>
  </si>
  <si>
    <t>картошка</t>
  </si>
  <si>
    <t>Составил:_________Байсугуров М.Ш.</t>
  </si>
  <si>
    <t>томат</t>
  </si>
  <si>
    <t>хлеб пшеничный</t>
  </si>
  <si>
    <t>Байсугуров М.</t>
  </si>
  <si>
    <t>мясо</t>
  </si>
  <si>
    <t>вермишель</t>
  </si>
  <si>
    <t>масло сливочное</t>
  </si>
  <si>
    <t>чай сладкий</t>
  </si>
  <si>
    <t>бананы</t>
  </si>
  <si>
    <t>яблоки</t>
  </si>
  <si>
    <t>масло растительное</t>
  </si>
  <si>
    <t>Директор МКОУ "Гунибская СОШ":                           Мустафаева Б.Г.</t>
  </si>
  <si>
    <t>Директор "Гунибская СОШ":                            Мустафаева Б.Г.</t>
  </si>
  <si>
    <t>молоко</t>
  </si>
  <si>
    <t>Принял повар:          Исаева Н.          Выдал:</t>
  </si>
  <si>
    <t>Директор МКОУ "Гунибская СОШ":                       Мустафаева Б.Г.</t>
  </si>
  <si>
    <t>сардельки</t>
  </si>
  <si>
    <t>Принял повар:                       Исаева Н.</t>
  </si>
  <si>
    <t>Выдал:                                      Байсугуров М.</t>
  </si>
  <si>
    <t>Сок натуральный</t>
  </si>
  <si>
    <t>конфеты</t>
  </si>
  <si>
    <t>макароны</t>
  </si>
  <si>
    <t>сок</t>
  </si>
  <si>
    <t>сок натуральный</t>
  </si>
  <si>
    <t>пшено</t>
  </si>
  <si>
    <t>сыр</t>
  </si>
  <si>
    <t>тушенка</t>
  </si>
  <si>
    <t>Гречневая каша с сордельками</t>
  </si>
  <si>
    <t>гречка</t>
  </si>
  <si>
    <t>сордельки</t>
  </si>
  <si>
    <t>сметана</t>
  </si>
  <si>
    <t>Макароны с тушенкой</t>
  </si>
  <si>
    <t>масло подсолнечное</t>
  </si>
  <si>
    <t>МЕНЮ на 14.11.2022 г.</t>
  </si>
  <si>
    <t>12501\133=93.99р</t>
  </si>
  <si>
    <t>сыр гол</t>
  </si>
  <si>
    <t>11094\132=84р</t>
  </si>
  <si>
    <t>11975\133=90р</t>
  </si>
  <si>
    <t>плов с  подливой</t>
  </si>
  <si>
    <t>меню 10.11.2022г</t>
  </si>
  <si>
    <t>11.11.2022г</t>
  </si>
  <si>
    <t>МЕНЮ на 15.11.2022</t>
  </si>
  <si>
    <t>Фасолевый суп на мясном бульоне</t>
  </si>
  <si>
    <t>фасоль</t>
  </si>
  <si>
    <t>сыр голландский</t>
  </si>
  <si>
    <t xml:space="preserve">конфеты </t>
  </si>
  <si>
    <r>
      <t xml:space="preserve">МЕНЮ </t>
    </r>
    <r>
      <rPr>
        <b/>
        <sz val="10"/>
        <rFont val="Calibri"/>
        <family val="2"/>
        <charset val="204"/>
      </rPr>
      <t>16.11.22.г.</t>
    </r>
  </si>
  <si>
    <t>плов с  мясной подлиой</t>
  </si>
  <si>
    <t>11377\132=86р</t>
  </si>
  <si>
    <t>12080\133=90.82р</t>
  </si>
  <si>
    <r>
      <t xml:space="preserve">МЕНЮ </t>
    </r>
    <r>
      <rPr>
        <sz val="10"/>
        <rFont val="Calibri"/>
        <family val="2"/>
        <charset val="204"/>
      </rPr>
      <t>17</t>
    </r>
    <r>
      <rPr>
        <b/>
        <sz val="10"/>
        <rFont val="Calibri"/>
        <family val="2"/>
        <charset val="204"/>
      </rPr>
      <t>.11.2022</t>
    </r>
  </si>
  <si>
    <t>Гречневая каша с сардельками</t>
  </si>
  <si>
    <r>
      <t xml:space="preserve">МЕНЮ </t>
    </r>
    <r>
      <rPr>
        <sz val="9"/>
        <rFont val="Calibri"/>
        <family val="2"/>
        <charset val="204"/>
      </rPr>
      <t>18.11.2022</t>
    </r>
  </si>
  <si>
    <t>Суп молочный</t>
  </si>
  <si>
    <t>масло</t>
  </si>
  <si>
    <t>Принял повар:                        Исаева Н.</t>
  </si>
  <si>
    <t>Выдал: Байсугуров М</t>
  </si>
  <si>
    <t>11934\133=89р</t>
  </si>
  <si>
    <t>11180\133=84р</t>
  </si>
  <si>
    <r>
      <t>МЕНЮ</t>
    </r>
    <r>
      <rPr>
        <sz val="10"/>
        <rFont val="Calibri"/>
        <family val="2"/>
        <charset val="204"/>
      </rPr>
      <t>21.11.2022</t>
    </r>
  </si>
  <si>
    <t>Директор МКОУ "Гунибская СОШ":                                   Мустафаева Б.Г.</t>
  </si>
  <si>
    <t>Чай сладкий</t>
  </si>
  <si>
    <t>Конфеты свежие</t>
  </si>
  <si>
    <t>Принял повар:                    Исаева Н.</t>
  </si>
  <si>
    <t>Выдал:                                  Байсугуров М.Ш.</t>
  </si>
  <si>
    <t xml:space="preserve">пшеничная каша </t>
  </si>
  <si>
    <t>11900\133=89р</t>
  </si>
  <si>
    <r>
      <t>МЕНЮ</t>
    </r>
    <r>
      <rPr>
        <sz val="11"/>
        <rFont val="Calibri"/>
        <family val="2"/>
        <charset val="204"/>
      </rPr>
      <t>22.11.2022</t>
    </r>
  </si>
  <si>
    <t>Директор МКОУ "Гунибская СОШ":                               Мустафаева Б.Г.</t>
  </si>
  <si>
    <t>Тефтелевый суп</t>
  </si>
  <si>
    <t>Сыр голландский</t>
  </si>
  <si>
    <t>Принял повар:                         Исаева Н.</t>
  </si>
  <si>
    <t>Директор МКОУ "Гунибская СОШ":                            Мустафаева Б.Г.</t>
  </si>
  <si>
    <t>сыр голладский</t>
  </si>
  <si>
    <t>мука</t>
  </si>
  <si>
    <t>кефир</t>
  </si>
  <si>
    <t>майонез</t>
  </si>
  <si>
    <t>чеснок</t>
  </si>
  <si>
    <t>сода</t>
  </si>
  <si>
    <t>масло раст.</t>
  </si>
  <si>
    <t>Выдал:                                   Байсугуров М.</t>
  </si>
  <si>
    <t>11974\133 =89р</t>
  </si>
  <si>
    <t>меню24.11.2022г</t>
  </si>
  <si>
    <t>картофель</t>
  </si>
  <si>
    <t>капуста</t>
  </si>
  <si>
    <t>бурак</t>
  </si>
  <si>
    <t>борщ с мясом</t>
  </si>
  <si>
    <t>12075\133=90р</t>
  </si>
  <si>
    <t>меню25.11.2022г</t>
  </si>
  <si>
    <t>мандарины</t>
  </si>
  <si>
    <t>пшеничная каша с тушен</t>
  </si>
  <si>
    <t>Принял повар:___________Исаева П.С.</t>
  </si>
  <si>
    <t>Меню 28.11.2022 г</t>
  </si>
  <si>
    <t>Гречка</t>
  </si>
  <si>
    <t>сливочное масло</t>
  </si>
  <si>
    <t xml:space="preserve">гречневая каша с мясной подливой </t>
  </si>
  <si>
    <t>мсасло</t>
  </si>
  <si>
    <t>12000\133=90р</t>
  </si>
  <si>
    <t>Выдал________Байсугуров М.Ш.</t>
  </si>
  <si>
    <t>МЕНЮ на 29.11.2022</t>
  </si>
  <si>
    <t xml:space="preserve">Утв. директор МКОУ " Гунибская СОШ" _________________Мустафаева Б.Г.                            </t>
  </si>
  <si>
    <t>спагеты</t>
  </si>
  <si>
    <t>12020\133=90р</t>
  </si>
  <si>
    <t>Составил:_________                        выдал:Байсугуров М.Ш.</t>
  </si>
  <si>
    <r>
      <t xml:space="preserve">МЕНЮ </t>
    </r>
    <r>
      <rPr>
        <sz val="10"/>
        <rFont val="Calibri"/>
        <family val="2"/>
        <charset val="204"/>
      </rPr>
      <t>30</t>
    </r>
    <r>
      <rPr>
        <b/>
        <sz val="9"/>
        <rFont val="Calibri"/>
        <family val="2"/>
        <charset val="204"/>
      </rPr>
      <t>.11.2022</t>
    </r>
  </si>
  <si>
    <t>Директор МКОУ "Гунибская СОШ":                              Мустафаева Б.Г.</t>
  </si>
  <si>
    <t>макароны  с мясом</t>
  </si>
  <si>
    <t>Принял повар:                                           Исаева Н.</t>
  </si>
  <si>
    <t xml:space="preserve">Выдал:                            </t>
  </si>
  <si>
    <t xml:space="preserve">чай </t>
  </si>
  <si>
    <t xml:space="preserve">тушенки </t>
  </si>
  <si>
    <t>пченичная каша с тушенкой</t>
  </si>
  <si>
    <t>11235/128=87,7</t>
  </si>
  <si>
    <t>Меню   09.11. 2022 г</t>
  </si>
  <si>
    <t>11476\133=86р</t>
  </si>
  <si>
    <t>11800\133=88 р</t>
  </si>
  <si>
    <t>масло растит</t>
  </si>
  <si>
    <t>аварский хинкал</t>
  </si>
  <si>
    <t>подлива томатная</t>
  </si>
  <si>
    <t>8145\96=84.8р</t>
  </si>
  <si>
    <t>меню15.02.2023г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</si>
</sst>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04"/>
    </font>
    <font>
      <b/>
      <sz val="18"/>
      <name val="Calibri"/>
      <family val="2"/>
      <charset val="204"/>
    </font>
    <font>
      <sz val="12"/>
      <name val="Calibri"/>
      <family val="2"/>
      <charset val="204"/>
    </font>
    <font>
      <sz val="9"/>
      <name val="Calibri"/>
      <family val="2"/>
      <charset val="204"/>
    </font>
    <font>
      <sz val="8"/>
      <name val="Arial"/>
      <charset val="204"/>
    </font>
    <font>
      <b/>
      <sz val="20"/>
      <name val="Calibri"/>
      <family val="2"/>
      <charset val="204"/>
    </font>
    <font>
      <sz val="10"/>
      <name val="Calibri"/>
      <family val="2"/>
      <charset val="204"/>
    </font>
    <font>
      <sz val="12"/>
      <color indexed="9"/>
      <name val="Calibri"/>
      <family val="2"/>
      <charset val="204"/>
    </font>
    <font>
      <b/>
      <sz val="12"/>
      <name val="Calibri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4" xfId="0" applyFont="1" applyBorder="1" applyAlignment="1" applyProtection="1">
      <alignment vertical="top" wrapText="1"/>
      <protection locked="0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6" fillId="2" borderId="6" xfId="0" applyFont="1" applyFill="1" applyBorder="1" applyAlignment="1" applyProtection="1">
      <alignment vertical="top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6" fillId="2" borderId="8" xfId="0" applyFont="1" applyFill="1" applyBorder="1" applyAlignment="1" applyProtection="1">
      <alignment vertical="top" wrapText="1"/>
      <protection locked="0"/>
    </xf>
    <xf numFmtId="0" fontId="6" fillId="0" borderId="9" xfId="0" applyFont="1" applyBorder="1" applyAlignment="1" applyProtection="1">
      <alignment horizontal="center" vertical="center" textRotation="90" wrapText="1"/>
      <protection locked="0"/>
    </xf>
    <xf numFmtId="0" fontId="6" fillId="2" borderId="10" xfId="0" applyFont="1" applyFill="1" applyBorder="1" applyAlignment="1" applyProtection="1">
      <alignment vertical="top" wrapText="1"/>
      <protection locked="0"/>
    </xf>
    <xf numFmtId="0" fontId="6" fillId="0" borderId="11" xfId="0" applyFont="1" applyBorder="1" applyAlignment="1" applyProtection="1">
      <alignment horizontal="left" vertical="top" wrapText="1"/>
    </xf>
    <xf numFmtId="0" fontId="6" fillId="0" borderId="12" xfId="0" applyFont="1" applyBorder="1" applyAlignment="1" applyProtection="1">
      <alignment horizontal="center" vertical="center" textRotation="90" wrapText="1"/>
      <protection locked="0"/>
    </xf>
    <xf numFmtId="0" fontId="6" fillId="2" borderId="13" xfId="0" applyFont="1" applyFill="1" applyBorder="1" applyAlignment="1" applyProtection="1">
      <alignment vertical="top" wrapText="1"/>
      <protection locked="0"/>
    </xf>
    <xf numFmtId="0" fontId="6" fillId="2" borderId="14" xfId="0" applyNumberFormat="1" applyFont="1" applyFill="1" applyBorder="1" applyAlignment="1" applyProtection="1">
      <alignment vertical="top" wrapText="1"/>
      <protection locked="0"/>
    </xf>
    <xf numFmtId="0" fontId="6" fillId="2" borderId="15" xfId="0" applyNumberFormat="1" applyFont="1" applyFill="1" applyBorder="1" applyAlignment="1" applyProtection="1">
      <alignment vertical="top" wrapText="1"/>
      <protection locked="0"/>
    </xf>
    <xf numFmtId="0" fontId="6" fillId="2" borderId="16" xfId="0" applyNumberFormat="1" applyFont="1" applyFill="1" applyBorder="1" applyAlignment="1" applyProtection="1">
      <alignment vertical="top" wrapText="1"/>
      <protection locked="0"/>
    </xf>
    <xf numFmtId="0" fontId="6" fillId="2" borderId="3" xfId="0" applyNumberFormat="1" applyFont="1" applyFill="1" applyBorder="1" applyAlignment="1" applyProtection="1">
      <alignment vertical="top" wrapText="1"/>
      <protection locked="0"/>
    </xf>
    <xf numFmtId="0" fontId="6" fillId="2" borderId="17" xfId="0" applyNumberFormat="1" applyFont="1" applyFill="1" applyBorder="1" applyAlignment="1" applyProtection="1">
      <alignment vertical="top" wrapText="1"/>
      <protection locked="0"/>
    </xf>
    <xf numFmtId="0" fontId="6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19" xfId="0" applyNumberFormat="1" applyFont="1" applyFill="1" applyBorder="1" applyAlignment="1" applyProtection="1">
      <alignment vertical="top" wrapText="1"/>
      <protection locked="0"/>
    </xf>
    <xf numFmtId="0" fontId="2" fillId="0" borderId="3" xfId="0" applyNumberFormat="1" applyFont="1" applyBorder="1" applyAlignment="1">
      <alignment vertical="top" wrapText="1"/>
    </xf>
    <xf numFmtId="0" fontId="2" fillId="2" borderId="3" xfId="0" applyNumberFormat="1" applyFont="1" applyFill="1" applyBorder="1" applyAlignment="1" applyProtection="1">
      <alignment vertical="top" wrapText="1"/>
      <protection locked="0"/>
    </xf>
    <xf numFmtId="0" fontId="6" fillId="2" borderId="20" xfId="0" applyNumberFormat="1" applyFont="1" applyFill="1" applyBorder="1" applyAlignment="1" applyProtection="1">
      <alignment vertical="top" wrapText="1"/>
      <protection locked="0"/>
    </xf>
    <xf numFmtId="0" fontId="6" fillId="2" borderId="21" xfId="0" applyNumberFormat="1" applyFont="1" applyFill="1" applyBorder="1" applyAlignment="1" applyProtection="1">
      <alignment vertical="top" wrapText="1"/>
      <protection locked="0"/>
    </xf>
    <xf numFmtId="0" fontId="6" fillId="3" borderId="14" xfId="0" applyNumberFormat="1" applyFont="1" applyFill="1" applyBorder="1" applyAlignment="1" applyProtection="1">
      <alignment vertical="top" wrapText="1"/>
      <protection locked="0"/>
    </xf>
    <xf numFmtId="0" fontId="6" fillId="3" borderId="3" xfId="0" applyNumberFormat="1" applyFont="1" applyFill="1" applyBorder="1" applyAlignment="1" applyProtection="1">
      <alignment vertical="top" wrapText="1"/>
      <protection locked="0"/>
    </xf>
    <xf numFmtId="0" fontId="6" fillId="3" borderId="18" xfId="0" applyNumberFormat="1" applyFont="1" applyFill="1" applyBorder="1" applyAlignment="1" applyProtection="1">
      <alignment vertical="top" wrapText="1"/>
      <protection locked="0"/>
    </xf>
    <xf numFmtId="0" fontId="2" fillId="3" borderId="3" xfId="0" applyNumberFormat="1" applyFont="1" applyFill="1" applyBorder="1" applyAlignment="1" applyProtection="1">
      <alignment vertical="top" wrapText="1"/>
      <protection locked="0"/>
    </xf>
    <xf numFmtId="0" fontId="6" fillId="3" borderId="20" xfId="0" applyNumberFormat="1" applyFont="1" applyFill="1" applyBorder="1" applyAlignment="1" applyProtection="1">
      <alignment vertical="top" wrapText="1"/>
      <protection locked="0"/>
    </xf>
    <xf numFmtId="0" fontId="7" fillId="0" borderId="4" xfId="0" applyNumberFormat="1" applyFont="1" applyBorder="1" applyAlignment="1" applyProtection="1">
      <alignment vertical="top" wrapText="1"/>
      <protection hidden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7" fillId="3" borderId="4" xfId="0" applyNumberFormat="1" applyFont="1" applyFill="1" applyBorder="1" applyAlignment="1" applyProtection="1">
      <alignment vertical="top" wrapText="1"/>
      <protection hidden="1"/>
    </xf>
    <xf numFmtId="0" fontId="2" fillId="3" borderId="3" xfId="0" applyNumberFormat="1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23" xfId="0" applyFont="1" applyBorder="1" applyAlignment="1">
      <alignment vertical="center" wrapText="1"/>
    </xf>
    <xf numFmtId="0" fontId="8" fillId="0" borderId="0" xfId="0" applyFont="1" applyBorder="1" applyAlignment="1">
      <alignment horizontal="center" wrapText="1"/>
    </xf>
    <xf numFmtId="0" fontId="11" fillId="0" borderId="0" xfId="0" applyFont="1" applyFill="1" applyBorder="1" applyAlignment="1">
      <alignment wrapText="1"/>
    </xf>
    <xf numFmtId="0" fontId="10" fillId="0" borderId="0" xfId="0" applyFont="1" applyBorder="1" applyAlignment="1">
      <alignment horizontal="center" wrapText="1"/>
    </xf>
    <xf numFmtId="0" fontId="12" fillId="0" borderId="12" xfId="0" applyFont="1" applyBorder="1" applyAlignment="1" applyProtection="1">
      <alignment horizontal="center" vertical="center" textRotation="90" wrapText="1"/>
      <protection locked="0"/>
    </xf>
    <xf numFmtId="0" fontId="12" fillId="0" borderId="9" xfId="0" applyFont="1" applyBorder="1" applyAlignment="1" applyProtection="1">
      <alignment horizontal="center" vertical="center" textRotation="90" wrapText="1"/>
      <protection locked="0"/>
    </xf>
    <xf numFmtId="0" fontId="12" fillId="4" borderId="13" xfId="0" applyFont="1" applyFill="1" applyBorder="1" applyAlignment="1" applyProtection="1">
      <alignment vertical="top" wrapText="1"/>
      <protection locked="0"/>
    </xf>
    <xf numFmtId="0" fontId="6" fillId="4" borderId="14" xfId="0" applyNumberFormat="1" applyFont="1" applyFill="1" applyBorder="1" applyAlignment="1" applyProtection="1">
      <alignment vertical="top" wrapText="1"/>
      <protection locked="0"/>
    </xf>
    <xf numFmtId="0" fontId="6" fillId="4" borderId="16" xfId="0" applyNumberFormat="1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3" xfId="0" applyFont="1" applyFill="1" applyBorder="1" applyAlignment="1">
      <alignment vertical="top" wrapText="1"/>
    </xf>
    <xf numFmtId="0" fontId="12" fillId="4" borderId="7" xfId="0" applyFont="1" applyFill="1" applyBorder="1" applyAlignment="1" applyProtection="1">
      <alignment vertical="top" wrapText="1"/>
      <protection locked="0"/>
    </xf>
    <xf numFmtId="0" fontId="6" fillId="4" borderId="3" xfId="0" applyNumberFormat="1" applyFont="1" applyFill="1" applyBorder="1" applyAlignment="1" applyProtection="1">
      <alignment vertical="top" wrapText="1"/>
      <protection locked="0"/>
    </xf>
    <xf numFmtId="0" fontId="6" fillId="4" borderId="17" xfId="0" applyNumberFormat="1" applyFont="1" applyFill="1" applyBorder="1" applyAlignment="1" applyProtection="1">
      <alignment vertical="top" wrapText="1"/>
      <protection locked="0"/>
    </xf>
    <xf numFmtId="0" fontId="3" fillId="4" borderId="7" xfId="0" applyFont="1" applyFill="1" applyBorder="1" applyAlignment="1" applyProtection="1">
      <alignment vertical="top" wrapText="1"/>
      <protection locked="0"/>
    </xf>
    <xf numFmtId="0" fontId="6" fillId="4" borderId="7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>
      <alignment wrapText="1"/>
    </xf>
    <xf numFmtId="0" fontId="7" fillId="4" borderId="4" xfId="0" applyNumberFormat="1" applyFont="1" applyFill="1" applyBorder="1" applyAlignment="1" applyProtection="1">
      <alignment vertical="top" wrapText="1"/>
      <protection hidden="1"/>
    </xf>
    <xf numFmtId="0" fontId="2" fillId="4" borderId="1" xfId="0" applyFont="1" applyFill="1" applyBorder="1" applyAlignment="1">
      <alignment vertical="top" wrapText="1"/>
    </xf>
    <xf numFmtId="0" fontId="3" fillId="4" borderId="3" xfId="0" applyFont="1" applyFill="1" applyBorder="1" applyAlignment="1">
      <alignment wrapText="1"/>
    </xf>
    <xf numFmtId="0" fontId="2" fillId="4" borderId="3" xfId="0" applyNumberFormat="1" applyFont="1" applyFill="1" applyBorder="1" applyAlignment="1">
      <alignment vertical="top" wrapText="1"/>
    </xf>
    <xf numFmtId="0" fontId="2" fillId="4" borderId="3" xfId="0" applyNumberFormat="1" applyFont="1" applyFill="1" applyBorder="1" applyAlignment="1" applyProtection="1">
      <alignment vertical="top" wrapText="1"/>
      <protection locked="0"/>
    </xf>
    <xf numFmtId="0" fontId="2" fillId="4" borderId="12" xfId="0" applyNumberFormat="1" applyFont="1" applyFill="1" applyBorder="1" applyAlignment="1">
      <alignment vertical="top" wrapText="1"/>
    </xf>
    <xf numFmtId="0" fontId="2" fillId="4" borderId="27" xfId="0" applyFont="1" applyFill="1" applyBorder="1" applyAlignment="1" applyProtection="1">
      <alignment wrapText="1"/>
      <protection locked="0"/>
    </xf>
    <xf numFmtId="0" fontId="2" fillId="4" borderId="0" xfId="0" applyFont="1" applyFill="1" applyAlignment="1">
      <alignment wrapText="1"/>
    </xf>
    <xf numFmtId="0" fontId="6" fillId="4" borderId="5" xfId="0" applyFont="1" applyFill="1" applyBorder="1" applyAlignment="1" applyProtection="1">
      <alignment horizontal="left" vertical="top" wrapText="1"/>
    </xf>
    <xf numFmtId="0" fontId="6" fillId="4" borderId="9" xfId="0" applyFont="1" applyFill="1" applyBorder="1" applyAlignment="1" applyProtection="1">
      <alignment horizontal="center" vertical="center" textRotation="90" wrapText="1"/>
      <protection locked="0"/>
    </xf>
    <xf numFmtId="0" fontId="6" fillId="4" borderId="6" xfId="0" applyFont="1" applyFill="1" applyBorder="1" applyAlignment="1" applyProtection="1">
      <alignment vertical="top" wrapText="1"/>
      <protection locked="0"/>
    </xf>
    <xf numFmtId="0" fontId="6" fillId="4" borderId="15" xfId="0" applyNumberFormat="1" applyFont="1" applyFill="1" applyBorder="1" applyAlignment="1" applyProtection="1">
      <alignment vertical="top" wrapText="1"/>
      <protection locked="0"/>
    </xf>
    <xf numFmtId="0" fontId="12" fillId="4" borderId="3" xfId="0" applyNumberFormat="1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>
      <alignment vertical="center" wrapText="1"/>
    </xf>
    <xf numFmtId="0" fontId="2" fillId="4" borderId="27" xfId="0" applyFont="1" applyFill="1" applyBorder="1" applyAlignment="1" applyProtection="1">
      <alignment horizontal="center" vertical="center" wrapText="1"/>
      <protection locked="0"/>
    </xf>
    <xf numFmtId="0" fontId="2" fillId="4" borderId="25" xfId="0" applyFont="1" applyFill="1" applyBorder="1" applyAlignment="1">
      <alignment wrapText="1"/>
    </xf>
    <xf numFmtId="0" fontId="2" fillId="4" borderId="26" xfId="0" applyFont="1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11" fillId="4" borderId="0" xfId="0" applyFont="1" applyFill="1" applyBorder="1" applyAlignment="1">
      <alignment wrapText="1"/>
    </xf>
    <xf numFmtId="0" fontId="0" fillId="4" borderId="0" xfId="0" applyFill="1"/>
    <xf numFmtId="0" fontId="2" fillId="4" borderId="25" xfId="0" applyFont="1" applyFill="1" applyBorder="1" applyAlignment="1">
      <alignment wrapText="1"/>
    </xf>
    <xf numFmtId="0" fontId="2" fillId="4" borderId="0" xfId="0" applyFont="1" applyFill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>
      <alignment wrapText="1"/>
    </xf>
    <xf numFmtId="0" fontId="3" fillId="0" borderId="9" xfId="0" applyFont="1" applyBorder="1" applyAlignment="1" applyProtection="1">
      <alignment horizontal="center" vertical="center" textRotation="90" wrapText="1"/>
      <protection locked="0"/>
    </xf>
    <xf numFmtId="0" fontId="6" fillId="4" borderId="10" xfId="0" applyFont="1" applyFill="1" applyBorder="1" applyAlignment="1" applyProtection="1">
      <alignment vertical="top" wrapText="1"/>
      <protection locked="0"/>
    </xf>
    <xf numFmtId="0" fontId="6" fillId="4" borderId="18" xfId="0" applyNumberFormat="1" applyFont="1" applyFill="1" applyBorder="1" applyAlignment="1" applyProtection="1">
      <alignment vertical="top" wrapText="1"/>
      <protection locked="0"/>
    </xf>
    <xf numFmtId="0" fontId="6" fillId="4" borderId="19" xfId="0" applyNumberFormat="1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left" vertical="top" wrapText="1"/>
    </xf>
    <xf numFmtId="0" fontId="6" fillId="4" borderId="12" xfId="0" applyFont="1" applyFill="1" applyBorder="1" applyAlignment="1" applyProtection="1">
      <alignment horizontal="center" vertical="center" textRotation="90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6" fillId="4" borderId="8" xfId="0" applyFont="1" applyFill="1" applyBorder="1" applyAlignment="1" applyProtection="1">
      <alignment vertical="top" wrapText="1"/>
      <protection locked="0"/>
    </xf>
    <xf numFmtId="0" fontId="6" fillId="4" borderId="20" xfId="0" applyNumberFormat="1" applyFont="1" applyFill="1" applyBorder="1" applyAlignment="1" applyProtection="1">
      <alignment vertical="top" wrapText="1"/>
      <protection locked="0"/>
    </xf>
    <xf numFmtId="0" fontId="6" fillId="4" borderId="21" xfId="0" applyNumberFormat="1" applyFont="1" applyFill="1" applyBorder="1" applyAlignment="1" applyProtection="1">
      <alignment vertical="top" wrapText="1"/>
      <protection locked="0"/>
    </xf>
    <xf numFmtId="0" fontId="3" fillId="4" borderId="12" xfId="0" applyFont="1" applyFill="1" applyBorder="1" applyAlignment="1" applyProtection="1">
      <alignment horizontal="center" vertical="center" textRotation="90" wrapText="1"/>
      <protection locked="0"/>
    </xf>
    <xf numFmtId="0" fontId="8" fillId="4" borderId="0" xfId="0" applyFont="1" applyFill="1" applyBorder="1" applyAlignment="1">
      <alignment horizontal="center" wrapText="1"/>
    </xf>
    <xf numFmtId="0" fontId="12" fillId="4" borderId="9" xfId="0" applyFont="1" applyFill="1" applyBorder="1" applyAlignment="1" applyProtection="1">
      <alignment horizontal="center" vertical="center" textRotation="90" wrapText="1"/>
      <protection locked="0"/>
    </xf>
    <xf numFmtId="0" fontId="2" fillId="4" borderId="0" xfId="0" applyFont="1" applyFill="1" applyAlignment="1">
      <alignment wrapText="1"/>
    </xf>
    <xf numFmtId="0" fontId="1" fillId="4" borderId="0" xfId="0" applyFont="1" applyFill="1" applyBorder="1" applyAlignment="1">
      <alignment horizontal="center" wrapText="1"/>
    </xf>
    <xf numFmtId="0" fontId="2" fillId="4" borderId="0" xfId="0" applyFont="1" applyFill="1" applyAlignment="1" applyProtection="1">
      <alignment wrapText="1"/>
      <protection locked="0"/>
    </xf>
    <xf numFmtId="0" fontId="12" fillId="2" borderId="13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>
      <alignment wrapText="1"/>
    </xf>
    <xf numFmtId="0" fontId="2" fillId="4" borderId="0" xfId="0" applyFont="1" applyFill="1" applyAlignment="1">
      <alignment wrapText="1"/>
    </xf>
    <xf numFmtId="0" fontId="2" fillId="4" borderId="25" xfId="0" applyFont="1" applyFill="1" applyBorder="1" applyAlignment="1">
      <alignment wrapText="1"/>
    </xf>
    <xf numFmtId="0" fontId="2" fillId="4" borderId="23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wrapText="1"/>
    </xf>
    <xf numFmtId="0" fontId="2" fillId="0" borderId="23" xfId="0" applyFont="1" applyBorder="1" applyAlignment="1">
      <alignment vertical="center" wrapText="1"/>
    </xf>
    <xf numFmtId="0" fontId="12" fillId="4" borderId="12" xfId="0" applyFont="1" applyFill="1" applyBorder="1" applyAlignment="1" applyProtection="1">
      <alignment horizontal="center" vertical="center" textRotation="90" wrapText="1"/>
      <protection locked="0"/>
    </xf>
    <xf numFmtId="0" fontId="6" fillId="4" borderId="13" xfId="0" applyFont="1" applyFill="1" applyBorder="1" applyAlignment="1" applyProtection="1">
      <alignment vertical="top" wrapText="1"/>
      <protection locked="0"/>
    </xf>
    <xf numFmtId="16" fontId="8" fillId="0" borderId="0" xfId="0" applyNumberFormat="1" applyFont="1" applyBorder="1" applyAlignment="1">
      <alignment horizontal="center" wrapText="1"/>
    </xf>
    <xf numFmtId="0" fontId="6" fillId="4" borderId="28" xfId="0" applyNumberFormat="1" applyFont="1" applyFill="1" applyBorder="1" applyAlignment="1" applyProtection="1">
      <alignment vertical="top" wrapText="1"/>
      <protection locked="0"/>
    </xf>
    <xf numFmtId="0" fontId="6" fillId="4" borderId="26" xfId="0" applyNumberFormat="1" applyFont="1" applyFill="1" applyBorder="1" applyAlignment="1" applyProtection="1">
      <alignment vertical="top" wrapText="1"/>
      <protection locked="0"/>
    </xf>
    <xf numFmtId="0" fontId="6" fillId="4" borderId="29" xfId="0" applyNumberFormat="1" applyFont="1" applyFill="1" applyBorder="1" applyAlignment="1" applyProtection="1">
      <alignment vertical="top" wrapText="1"/>
      <protection locked="0"/>
    </xf>
    <xf numFmtId="0" fontId="2" fillId="0" borderId="12" xfId="0" applyNumberFormat="1" applyFont="1" applyBorder="1" applyAlignment="1">
      <alignment vertical="top" wrapText="1"/>
    </xf>
    <xf numFmtId="0" fontId="2" fillId="2" borderId="27" xfId="0" applyFont="1" applyFill="1" applyBorder="1" applyAlignment="1" applyProtection="1">
      <alignment wrapText="1"/>
      <protection locked="0"/>
    </xf>
    <xf numFmtId="0" fontId="15" fillId="0" borderId="3" xfId="0" applyFont="1" applyBorder="1"/>
    <xf numFmtId="0" fontId="15" fillId="0" borderId="0" xfId="0" applyFont="1"/>
    <xf numFmtId="0" fontId="15" fillId="0" borderId="0" xfId="0" applyFont="1" applyBorder="1"/>
    <xf numFmtId="0" fontId="15" fillId="0" borderId="26" xfId="0" applyFont="1" applyBorder="1"/>
    <xf numFmtId="0" fontId="15" fillId="0" borderId="4" xfId="0" applyFont="1" applyBorder="1"/>
    <xf numFmtId="0" fontId="15" fillId="0" borderId="30" xfId="0" applyFont="1" applyBorder="1"/>
    <xf numFmtId="0" fontId="6" fillId="2" borderId="0" xfId="0" applyFont="1" applyFill="1" applyAlignment="1" applyProtection="1">
      <alignment horizontal="left" vertical="top" wrapText="1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6" fillId="4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23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0" fillId="0" borderId="24" xfId="0" applyBorder="1" applyAlignment="1">
      <alignment horizontal="center"/>
    </xf>
    <xf numFmtId="0" fontId="11" fillId="0" borderId="25" xfId="0" applyFont="1" applyBorder="1" applyAlignment="1" applyProtection="1">
      <alignment vertical="top" wrapText="1"/>
      <protection locked="0"/>
    </xf>
    <xf numFmtId="0" fontId="11" fillId="0" borderId="2" xfId="0" applyFont="1" applyBorder="1" applyAlignment="1" applyProtection="1">
      <alignment vertical="top" wrapText="1"/>
      <protection locked="0"/>
    </xf>
    <xf numFmtId="0" fontId="2" fillId="4" borderId="23" xfId="0" applyFont="1" applyFill="1" applyBorder="1" applyAlignment="1">
      <alignment vertical="center" wrapText="1"/>
    </xf>
    <xf numFmtId="0" fontId="2" fillId="4" borderId="23" xfId="0" applyFont="1" applyFill="1" applyBorder="1" applyAlignment="1">
      <alignment wrapText="1"/>
    </xf>
    <xf numFmtId="0" fontId="9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24" xfId="0" applyFill="1" applyBorder="1" applyAlignment="1">
      <alignment horizontal="center"/>
    </xf>
    <xf numFmtId="0" fontId="3" fillId="4" borderId="25" xfId="0" applyFont="1" applyFill="1" applyBorder="1" applyAlignment="1">
      <alignment wrapText="1"/>
    </xf>
    <xf numFmtId="0" fontId="2" fillId="4" borderId="0" xfId="0" applyFont="1" applyFill="1" applyAlignment="1">
      <alignment wrapText="1"/>
    </xf>
    <xf numFmtId="0" fontId="2" fillId="4" borderId="25" xfId="0" applyFont="1" applyFill="1" applyBorder="1" applyAlignment="1">
      <alignment wrapText="1"/>
    </xf>
    <xf numFmtId="0" fontId="11" fillId="0" borderId="0" xfId="0" applyFont="1" applyBorder="1" applyAlignment="1" applyProtection="1">
      <alignment vertical="top" wrapText="1"/>
      <protection locked="0"/>
    </xf>
    <xf numFmtId="0" fontId="6" fillId="4" borderId="0" xfId="0" applyFont="1" applyFill="1" applyBorder="1" applyAlignment="1">
      <alignment wrapText="1"/>
    </xf>
    <xf numFmtId="0" fontId="6" fillId="4" borderId="22" xfId="0" applyFont="1" applyFill="1" applyBorder="1" applyAlignment="1">
      <alignment wrapText="1"/>
    </xf>
    <xf numFmtId="0" fontId="6" fillId="4" borderId="0" xfId="0" applyFont="1" applyFill="1" applyAlignment="1">
      <alignment wrapText="1"/>
    </xf>
    <xf numFmtId="0" fontId="6" fillId="0" borderId="2" xfId="0" applyFont="1" applyBorder="1" applyAlignment="1" applyProtection="1">
      <alignment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4" borderId="25" xfId="0" applyFont="1" applyFill="1" applyBorder="1" applyAlignment="1">
      <alignment wrapText="1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2" fillId="4" borderId="0" xfId="0" applyFont="1" applyFill="1" applyBorder="1" applyAlignment="1">
      <alignment wrapText="1"/>
    </xf>
    <xf numFmtId="0" fontId="2" fillId="4" borderId="22" xfId="0" applyFont="1" applyFill="1" applyBorder="1" applyAlignment="1">
      <alignment wrapText="1"/>
    </xf>
    <xf numFmtId="0" fontId="2" fillId="4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22" xfId="0" applyFont="1" applyBorder="1" applyAlignment="1">
      <alignment wrapText="1"/>
    </xf>
    <xf numFmtId="0" fontId="2" fillId="0" borderId="23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0" xfId="0" applyFont="1" applyAlignment="1">
      <alignment wrapText="1"/>
    </xf>
  </cellXfs>
  <cellStyles count="1">
    <cellStyle name="Обычный" xfId="0" builtinId="0"/>
  </cellStyles>
  <dxfs count="20"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view="pageBreakPreview" topLeftCell="A13" workbookViewId="0">
      <selection activeCell="B20" sqref="B20:C20"/>
    </sheetView>
  </sheetViews>
  <sheetFormatPr defaultRowHeight="12.75" x14ac:dyDescent="0.2"/>
  <cols>
    <col min="1" max="1" width="31.42578125" customWidth="1"/>
    <col min="2" max="2" width="12.7109375" customWidth="1"/>
    <col min="3" max="3" width="52.42578125" customWidth="1"/>
  </cols>
  <sheetData>
    <row r="1" spans="1:3" ht="24" customHeight="1" x14ac:dyDescent="0.2">
      <c r="A1" s="121"/>
      <c r="B1" s="121"/>
      <c r="C1" s="121"/>
    </row>
    <row r="2" spans="1:3" ht="21.95" customHeight="1" x14ac:dyDescent="0.25">
      <c r="A2" s="122"/>
      <c r="B2" s="122"/>
      <c r="C2" s="2" t="s">
        <v>4</v>
      </c>
    </row>
    <row r="3" spans="1:3" ht="21.95" customHeight="1" x14ac:dyDescent="0.25">
      <c r="A3" s="122"/>
      <c r="B3" s="122"/>
      <c r="C3" s="2" t="s">
        <v>5</v>
      </c>
    </row>
    <row r="4" spans="1:3" ht="21.95" customHeight="1" x14ac:dyDescent="0.25">
      <c r="A4" s="9"/>
      <c r="B4" s="9"/>
      <c r="C4" s="2"/>
    </row>
    <row r="5" spans="1:3" ht="54.95" customHeight="1" x14ac:dyDescent="0.4">
      <c r="A5" s="123" t="s">
        <v>6</v>
      </c>
      <c r="B5" s="123"/>
      <c r="C5" s="123"/>
    </row>
    <row r="6" spans="1:3" ht="24.75" customHeight="1" x14ac:dyDescent="0.25">
      <c r="A6" s="124" t="s">
        <v>7</v>
      </c>
      <c r="B6" s="124"/>
      <c r="C6" s="124"/>
    </row>
    <row r="7" spans="1:3" ht="50.1" customHeight="1" x14ac:dyDescent="0.25">
      <c r="A7" s="124" t="s">
        <v>8</v>
      </c>
      <c r="B7" s="124"/>
      <c r="C7" s="124"/>
    </row>
    <row r="8" spans="1:3" ht="50.1" customHeight="1" x14ac:dyDescent="0.25">
      <c r="A8" s="10"/>
      <c r="B8" s="10"/>
      <c r="C8" s="10"/>
    </row>
    <row r="9" spans="1:3" ht="20.100000000000001" customHeight="1" x14ac:dyDescent="0.2">
      <c r="A9" s="11" t="s">
        <v>9</v>
      </c>
      <c r="B9" s="120"/>
      <c r="C9" s="120"/>
    </row>
    <row r="10" spans="1:3" ht="20.100000000000001" customHeight="1" x14ac:dyDescent="0.2">
      <c r="A10" s="11" t="s">
        <v>10</v>
      </c>
      <c r="B10" s="120"/>
      <c r="C10" s="120"/>
    </row>
    <row r="11" spans="1:3" ht="20.100000000000001" customHeight="1" x14ac:dyDescent="0.2">
      <c r="A11" s="11" t="s">
        <v>11</v>
      </c>
      <c r="B11" s="120"/>
      <c r="C11" s="120"/>
    </row>
    <row r="12" spans="1:3" ht="132" customHeight="1" x14ac:dyDescent="0.2"/>
    <row r="13" spans="1:3" ht="21.95" customHeight="1" x14ac:dyDescent="0.25">
      <c r="A13" s="122"/>
      <c r="B13" s="122"/>
      <c r="C13" s="2" t="s">
        <v>4</v>
      </c>
    </row>
    <row r="14" spans="1:3" ht="21.95" customHeight="1" x14ac:dyDescent="0.25">
      <c r="A14" s="122"/>
      <c r="B14" s="122"/>
      <c r="C14" s="2" t="s">
        <v>5</v>
      </c>
    </row>
    <row r="15" spans="1:3" ht="21.95" customHeight="1" x14ac:dyDescent="0.25">
      <c r="A15" s="9"/>
      <c r="B15" s="9"/>
      <c r="C15" s="2"/>
    </row>
    <row r="16" spans="1:3" ht="54.95" customHeight="1" x14ac:dyDescent="0.4">
      <c r="A16" s="123" t="s">
        <v>6</v>
      </c>
      <c r="B16" s="123"/>
      <c r="C16" s="123"/>
    </row>
    <row r="17" spans="1:3" ht="25.5" customHeight="1" x14ac:dyDescent="0.25">
      <c r="A17" s="124" t="s">
        <v>7</v>
      </c>
      <c r="B17" s="124"/>
      <c r="C17" s="124"/>
    </row>
    <row r="18" spans="1:3" ht="50.1" customHeight="1" x14ac:dyDescent="0.25">
      <c r="A18" s="124" t="s">
        <v>8</v>
      </c>
      <c r="B18" s="124"/>
      <c r="C18" s="124"/>
    </row>
    <row r="19" spans="1:3" ht="50.1" customHeight="1" x14ac:dyDescent="0.25">
      <c r="A19" s="10"/>
      <c r="B19" s="10"/>
      <c r="C19" s="10"/>
    </row>
    <row r="20" spans="1:3" ht="20.100000000000001" customHeight="1" x14ac:dyDescent="0.2">
      <c r="A20" s="11" t="s">
        <v>9</v>
      </c>
      <c r="B20" s="120"/>
      <c r="C20" s="120"/>
    </row>
    <row r="21" spans="1:3" ht="20.100000000000001" customHeight="1" x14ac:dyDescent="0.2">
      <c r="A21" s="11" t="s">
        <v>10</v>
      </c>
      <c r="B21" s="120"/>
      <c r="C21" s="120"/>
    </row>
    <row r="22" spans="1:3" ht="20.100000000000001" customHeight="1" x14ac:dyDescent="0.2">
      <c r="A22" s="11" t="s">
        <v>11</v>
      </c>
      <c r="B22" s="120"/>
      <c r="C22" s="120"/>
    </row>
  </sheetData>
  <sheetProtection selectLockedCells="1"/>
  <mergeCells count="15">
    <mergeCell ref="B22:C22"/>
    <mergeCell ref="B11:C11"/>
    <mergeCell ref="A17:C17"/>
    <mergeCell ref="A18:C18"/>
    <mergeCell ref="B21:C21"/>
    <mergeCell ref="B9:C9"/>
    <mergeCell ref="B20:C20"/>
    <mergeCell ref="A1:C1"/>
    <mergeCell ref="B10:C10"/>
    <mergeCell ref="A13:B14"/>
    <mergeCell ref="A16:C16"/>
    <mergeCell ref="A2:B3"/>
    <mergeCell ref="A5:C5"/>
    <mergeCell ref="A6:C6"/>
    <mergeCell ref="A7:C7"/>
  </mergeCells>
  <phoneticPr fontId="4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B14" sqref="B14:L14"/>
    </sheetView>
  </sheetViews>
  <sheetFormatPr defaultRowHeight="12.75" x14ac:dyDescent="0.2"/>
  <cols>
    <col min="1" max="1" width="21.28515625" customWidth="1"/>
    <col min="2" max="6" width="5.7109375" customWidth="1"/>
    <col min="7" max="7" width="8.42578125" customWidth="1"/>
    <col min="8" max="12" width="5.7109375" customWidth="1"/>
    <col min="13" max="13" width="5.42578125" customWidth="1"/>
    <col min="14" max="14" width="5.7109375" hidden="1" customWidth="1"/>
    <col min="15" max="15" width="37.7109375" hidden="1" customWidth="1"/>
    <col min="16" max="16" width="9.140625" hidden="1" customWidth="1"/>
  </cols>
  <sheetData>
    <row r="1" spans="1:16" ht="23.25" x14ac:dyDescent="0.35">
      <c r="A1" s="8" t="s">
        <v>137</v>
      </c>
      <c r="B1" s="148" t="s">
        <v>138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48.75" thickBot="1" x14ac:dyDescent="0.25">
      <c r="A2" s="12" t="s">
        <v>12</v>
      </c>
      <c r="B2" s="16" t="s">
        <v>37</v>
      </c>
      <c r="C2" s="16" t="s">
        <v>54</v>
      </c>
      <c r="D2" s="16" t="s">
        <v>21</v>
      </c>
      <c r="E2" s="16" t="s">
        <v>22</v>
      </c>
      <c r="F2" s="16" t="s">
        <v>149</v>
      </c>
      <c r="G2" s="16" t="s">
        <v>15</v>
      </c>
      <c r="H2" s="16" t="s">
        <v>42</v>
      </c>
      <c r="I2" s="16" t="s">
        <v>34</v>
      </c>
      <c r="J2" s="16" t="s">
        <v>16</v>
      </c>
      <c r="K2" s="16" t="s">
        <v>55</v>
      </c>
      <c r="L2" s="16" t="s">
        <v>58</v>
      </c>
      <c r="M2" s="16"/>
      <c r="N2" s="16"/>
      <c r="O2" s="1"/>
      <c r="P2" s="1"/>
    </row>
    <row r="3" spans="1:16" ht="16.5" thickBot="1" x14ac:dyDescent="0.25">
      <c r="A3" s="13" t="s">
        <v>139</v>
      </c>
      <c r="B3" s="21">
        <v>8</v>
      </c>
      <c r="C3" s="21">
        <v>10</v>
      </c>
      <c r="D3" s="21">
        <v>2</v>
      </c>
      <c r="E3" s="21">
        <v>2</v>
      </c>
      <c r="F3" s="21">
        <v>3</v>
      </c>
      <c r="G3" s="22"/>
      <c r="H3" s="21"/>
      <c r="I3" s="21">
        <v>1</v>
      </c>
      <c r="J3" s="21">
        <v>1</v>
      </c>
      <c r="K3" s="21"/>
      <c r="L3" s="21"/>
      <c r="M3" s="21"/>
      <c r="N3" s="23"/>
      <c r="O3" s="1"/>
      <c r="P3" s="1"/>
    </row>
    <row r="4" spans="1:16" ht="16.5" thickBot="1" x14ac:dyDescent="0.25">
      <c r="A4" s="14" t="s">
        <v>35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  <c r="O4" s="1"/>
      <c r="P4" s="1"/>
    </row>
    <row r="5" spans="1:16" ht="16.5" thickBot="1" x14ac:dyDescent="0.25">
      <c r="A5" s="14" t="s">
        <v>56</v>
      </c>
      <c r="B5" s="24"/>
      <c r="C5" s="24"/>
      <c r="D5" s="24"/>
      <c r="E5" s="24"/>
      <c r="F5" s="24"/>
      <c r="G5" s="24">
        <v>3</v>
      </c>
      <c r="H5" s="24"/>
      <c r="I5" s="24"/>
      <c r="J5" s="24"/>
      <c r="K5" s="24">
        <v>8</v>
      </c>
      <c r="L5" s="24"/>
      <c r="M5" s="24"/>
      <c r="N5" s="25"/>
      <c r="O5" s="1"/>
      <c r="P5" s="1"/>
    </row>
    <row r="6" spans="1:16" ht="16.5" thickBot="1" x14ac:dyDescent="0.25">
      <c r="A6" s="14" t="s">
        <v>42</v>
      </c>
      <c r="B6" s="24"/>
      <c r="C6" s="24"/>
      <c r="D6" s="24"/>
      <c r="E6" s="24"/>
      <c r="F6" s="24"/>
      <c r="G6" s="24"/>
      <c r="H6" s="24">
        <v>25</v>
      </c>
      <c r="I6" s="24"/>
      <c r="J6" s="24"/>
      <c r="K6" s="24"/>
      <c r="L6" s="24"/>
      <c r="M6" s="24"/>
      <c r="N6" s="25"/>
      <c r="O6" s="1"/>
      <c r="P6" s="1"/>
    </row>
    <row r="7" spans="1:16" ht="16.5" thickBot="1" x14ac:dyDescent="0.25">
      <c r="A7" s="14" t="s">
        <v>58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5"/>
      <c r="O7" s="1"/>
      <c r="P7" s="1"/>
    </row>
    <row r="8" spans="1:16" ht="16.5" thickBot="1" x14ac:dyDescent="0.25">
      <c r="A8" s="14" t="s">
        <v>87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>
        <v>3</v>
      </c>
      <c r="M8" s="24"/>
      <c r="N8" s="25"/>
      <c r="O8" s="1"/>
      <c r="P8" s="1"/>
    </row>
    <row r="9" spans="1:16" ht="16.5" thickBot="1" x14ac:dyDescent="0.25">
      <c r="A9" s="1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5"/>
      <c r="O9" s="1"/>
      <c r="P9" s="1"/>
    </row>
    <row r="10" spans="1:16" ht="16.5" thickBot="1" x14ac:dyDescent="0.25">
      <c r="A10" s="17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1"/>
      <c r="P10" s="1"/>
    </row>
    <row r="11" spans="1:16" ht="16.5" thickBot="1" x14ac:dyDescent="0.25">
      <c r="A11" s="6" t="s">
        <v>0</v>
      </c>
      <c r="B11" s="37">
        <f>B12/$C$15*1000</f>
        <v>60.150375939849624</v>
      </c>
      <c r="C11" s="37">
        <f t="shared" ref="C11:N11" si="0">C12/$C$15*1000</f>
        <v>75.187969924812023</v>
      </c>
      <c r="D11" s="37">
        <f>D12/$C$15*1000</f>
        <v>15.037593984962406</v>
      </c>
      <c r="E11" s="37">
        <f t="shared" si="0"/>
        <v>15.037593984962406</v>
      </c>
      <c r="F11" s="37">
        <f t="shared" si="0"/>
        <v>22.556390977443609</v>
      </c>
      <c r="G11" s="37">
        <f t="shared" si="0"/>
        <v>22.556390977443609</v>
      </c>
      <c r="H11" s="37">
        <f t="shared" si="0"/>
        <v>187.96992481203006</v>
      </c>
      <c r="I11" s="37">
        <f t="shared" si="0"/>
        <v>7.518796992481203</v>
      </c>
      <c r="J11" s="37">
        <f t="shared" si="0"/>
        <v>7.518796992481203</v>
      </c>
      <c r="K11" s="37">
        <f t="shared" si="0"/>
        <v>60.150375939849624</v>
      </c>
      <c r="L11" s="37">
        <f t="shared" si="0"/>
        <v>22.556390977443609</v>
      </c>
      <c r="M11" s="37">
        <f t="shared" si="0"/>
        <v>0</v>
      </c>
      <c r="N11" s="37">
        <f t="shared" si="0"/>
        <v>0</v>
      </c>
      <c r="O11" s="1"/>
      <c r="P11" s="1"/>
    </row>
    <row r="12" spans="1:16" ht="36.75" thickBot="1" x14ac:dyDescent="0.25">
      <c r="A12" s="5" t="s">
        <v>1</v>
      </c>
      <c r="B12" s="28">
        <f>SUM(B3:B10)</f>
        <v>8</v>
      </c>
      <c r="C12" s="28">
        <f>SUM(C3:C10)</f>
        <v>10</v>
      </c>
      <c r="D12" s="28">
        <f>SUM(D3:D10)</f>
        <v>2</v>
      </c>
      <c r="E12" s="28">
        <f>SUM(E3:E10)</f>
        <v>2</v>
      </c>
      <c r="F12" s="28">
        <f t="shared" ref="F12:N12" si="1">SUM(F3:F10)</f>
        <v>3</v>
      </c>
      <c r="G12" s="28">
        <f t="shared" si="1"/>
        <v>3</v>
      </c>
      <c r="H12" s="28">
        <f t="shared" si="1"/>
        <v>25</v>
      </c>
      <c r="I12" s="28">
        <f t="shared" si="1"/>
        <v>1</v>
      </c>
      <c r="J12" s="28">
        <f t="shared" si="1"/>
        <v>1</v>
      </c>
      <c r="K12" s="28">
        <f t="shared" si="1"/>
        <v>8</v>
      </c>
      <c r="L12" s="28">
        <f t="shared" si="1"/>
        <v>3</v>
      </c>
      <c r="M12" s="28">
        <f t="shared" si="1"/>
        <v>0</v>
      </c>
      <c r="N12" s="28">
        <f t="shared" si="1"/>
        <v>0</v>
      </c>
      <c r="O12" s="1"/>
      <c r="P12" s="1"/>
    </row>
    <row r="13" spans="1:16" ht="16.5" thickBot="1" x14ac:dyDescent="0.25">
      <c r="A13" s="5" t="s">
        <v>2</v>
      </c>
      <c r="B13" s="29">
        <v>400</v>
      </c>
      <c r="C13" s="29">
        <v>70</v>
      </c>
      <c r="D13" s="29">
        <v>40</v>
      </c>
      <c r="E13" s="29">
        <v>40</v>
      </c>
      <c r="F13" s="29">
        <v>140</v>
      </c>
      <c r="G13" s="29">
        <v>82</v>
      </c>
      <c r="H13" s="29">
        <v>90</v>
      </c>
      <c r="I13" s="29">
        <v>170</v>
      </c>
      <c r="J13" s="29">
        <v>20</v>
      </c>
      <c r="K13" s="29">
        <v>295</v>
      </c>
      <c r="L13" s="29">
        <v>650</v>
      </c>
      <c r="M13" s="29"/>
      <c r="N13" s="29"/>
      <c r="O13" s="1"/>
      <c r="P13" s="1"/>
    </row>
    <row r="14" spans="1:16" ht="16.5" thickBot="1" x14ac:dyDescent="0.25">
      <c r="A14" s="5" t="s">
        <v>3</v>
      </c>
      <c r="B14" s="28">
        <f>B12*B13</f>
        <v>3200</v>
      </c>
      <c r="C14" s="28">
        <f>C12*C13</f>
        <v>700</v>
      </c>
      <c r="D14" s="28">
        <f t="shared" ref="D14:N14" si="2">D12*D13</f>
        <v>80</v>
      </c>
      <c r="E14" s="28">
        <f t="shared" si="2"/>
        <v>80</v>
      </c>
      <c r="F14" s="28">
        <f t="shared" si="2"/>
        <v>420</v>
      </c>
      <c r="G14" s="28">
        <f t="shared" si="2"/>
        <v>246</v>
      </c>
      <c r="H14" s="28">
        <f t="shared" si="2"/>
        <v>2250</v>
      </c>
      <c r="I14" s="28">
        <f t="shared" si="2"/>
        <v>170</v>
      </c>
      <c r="J14" s="28">
        <f t="shared" si="2"/>
        <v>20</v>
      </c>
      <c r="K14" s="28">
        <f t="shared" si="2"/>
        <v>2360</v>
      </c>
      <c r="L14" s="28">
        <f t="shared" si="2"/>
        <v>1950</v>
      </c>
      <c r="M14" s="28">
        <f t="shared" si="2"/>
        <v>0</v>
      </c>
      <c r="N14" s="28">
        <f t="shared" si="2"/>
        <v>0</v>
      </c>
      <c r="O14" s="1"/>
      <c r="P14" s="1"/>
    </row>
    <row r="15" spans="1:16" ht="15.75" x14ac:dyDescent="0.25">
      <c r="A15" s="155" t="s">
        <v>13</v>
      </c>
      <c r="B15" s="155"/>
      <c r="C15" s="38">
        <v>133</v>
      </c>
      <c r="D15" s="128" t="s">
        <v>147</v>
      </c>
      <c r="E15" s="128"/>
      <c r="F15" s="128"/>
      <c r="G15" s="128"/>
      <c r="H15" s="126"/>
      <c r="I15" s="126"/>
      <c r="J15" s="126"/>
      <c r="K15" s="126"/>
      <c r="L15" s="126"/>
      <c r="M15" s="126"/>
      <c r="N15" s="126"/>
      <c r="O15" s="154"/>
      <c r="P15" s="154"/>
    </row>
    <row r="16" spans="1:16" ht="15.75" x14ac:dyDescent="0.25">
      <c r="A16" s="127" t="s">
        <v>140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</row>
    <row r="17" spans="1:16" ht="15.75" x14ac:dyDescent="0.25">
      <c r="A17" s="100" t="s">
        <v>141</v>
      </c>
      <c r="E17" t="s">
        <v>36</v>
      </c>
      <c r="H17" s="127"/>
      <c r="I17" s="127"/>
      <c r="J17" s="127"/>
      <c r="K17" s="127"/>
      <c r="L17" s="127"/>
      <c r="M17" s="127"/>
      <c r="N17" s="127"/>
      <c r="O17" s="127"/>
      <c r="P17" s="127"/>
    </row>
    <row r="18" spans="1:16" ht="15.75" x14ac:dyDescent="0.25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</row>
  </sheetData>
  <mergeCells count="6">
    <mergeCell ref="B1:P1"/>
    <mergeCell ref="A15:B15"/>
    <mergeCell ref="D15:G15"/>
    <mergeCell ref="H15:P18"/>
    <mergeCell ref="A16:G16"/>
    <mergeCell ref="A18:G18"/>
  </mergeCells>
  <conditionalFormatting sqref="B12:C12 F12:N12 B14:N14">
    <cfRule type="cellIs" dxfId="3" priority="3" stopIfTrue="1" operator="equal">
      <formula>0</formula>
    </cfRule>
  </conditionalFormatting>
  <conditionalFormatting sqref="B11:C11 F11:N11">
    <cfRule type="cellIs" dxfId="2" priority="4" stopIfTrue="1" operator="greaterThan">
      <formula>0</formula>
    </cfRule>
  </conditionalFormatting>
  <conditionalFormatting sqref="D12:E12">
    <cfRule type="cellIs" dxfId="1" priority="1" stopIfTrue="1" operator="equal">
      <formula>0</formula>
    </cfRule>
  </conditionalFormatting>
  <conditionalFormatting sqref="D11:E11">
    <cfRule type="cellIs" dxfId="0" priority="2" stopIfTrue="1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B2" sqref="B2"/>
    </sheetView>
  </sheetViews>
  <sheetFormatPr defaultRowHeight="15" x14ac:dyDescent="0.25"/>
  <cols>
    <col min="1" max="1" width="20.7109375" style="115" customWidth="1"/>
    <col min="2" max="2" width="7.140625" style="115" customWidth="1"/>
    <col min="3" max="3" width="6.7109375" style="115" customWidth="1"/>
    <col min="4" max="4" width="6.28515625" style="115" customWidth="1"/>
    <col min="5" max="5" width="6.140625" style="115" customWidth="1"/>
    <col min="6" max="6" width="5.5703125" style="115" customWidth="1"/>
    <col min="7" max="7" width="4.5703125" style="115" customWidth="1"/>
    <col min="8" max="8" width="5.28515625" style="115" customWidth="1"/>
    <col min="9" max="9" width="4.85546875" style="115" customWidth="1"/>
    <col min="10" max="10" width="4.7109375" style="115" customWidth="1"/>
    <col min="11" max="11" width="5.28515625" style="115" customWidth="1"/>
    <col min="12" max="16384" width="9.140625" style="115"/>
  </cols>
  <sheetData>
    <row r="1" spans="1:13" ht="46.5" customHeight="1" x14ac:dyDescent="0.25">
      <c r="A1" s="114" t="s">
        <v>146</v>
      </c>
      <c r="B1" s="114" t="s">
        <v>44</v>
      </c>
      <c r="C1" s="114"/>
      <c r="D1" s="114"/>
      <c r="E1" s="114"/>
      <c r="F1" s="114"/>
      <c r="G1" s="117"/>
      <c r="H1" s="116"/>
      <c r="I1" s="116"/>
      <c r="J1" s="116"/>
      <c r="K1" s="116"/>
    </row>
    <row r="2" spans="1:13" x14ac:dyDescent="0.25">
      <c r="A2" s="114" t="s">
        <v>12</v>
      </c>
      <c r="B2" s="114" t="s">
        <v>57</v>
      </c>
      <c r="C2" s="114" t="s">
        <v>39</v>
      </c>
      <c r="D2" s="114" t="s">
        <v>58</v>
      </c>
      <c r="E2" s="114" t="s">
        <v>24</v>
      </c>
      <c r="F2" s="114" t="s">
        <v>142</v>
      </c>
      <c r="G2" s="114" t="s">
        <v>46</v>
      </c>
      <c r="H2" s="118" t="s">
        <v>53</v>
      </c>
      <c r="I2" s="118" t="s">
        <v>143</v>
      </c>
      <c r="J2" s="118" t="s">
        <v>15</v>
      </c>
      <c r="K2" s="118" t="s">
        <v>34</v>
      </c>
    </row>
    <row r="3" spans="1:13" ht="18.75" customHeight="1" x14ac:dyDescent="0.25">
      <c r="A3" s="114" t="s">
        <v>144</v>
      </c>
      <c r="B3" s="114">
        <v>5</v>
      </c>
      <c r="C3" s="114">
        <v>3</v>
      </c>
      <c r="D3" s="114">
        <v>2</v>
      </c>
      <c r="E3" s="114"/>
      <c r="F3" s="114"/>
      <c r="G3" s="114">
        <v>5</v>
      </c>
      <c r="H3" s="114"/>
      <c r="I3" s="114">
        <v>5</v>
      </c>
      <c r="J3" s="114"/>
      <c r="K3" s="114">
        <v>1</v>
      </c>
    </row>
    <row r="4" spans="1:13" ht="17.25" customHeight="1" x14ac:dyDescent="0.25">
      <c r="A4" s="114" t="s">
        <v>35</v>
      </c>
      <c r="B4" s="114"/>
      <c r="C4" s="114"/>
      <c r="D4" s="114"/>
      <c r="E4" s="114">
        <v>20</v>
      </c>
      <c r="F4" s="114"/>
      <c r="G4" s="114"/>
      <c r="H4" s="114"/>
      <c r="I4" s="114"/>
      <c r="J4" s="114"/>
      <c r="K4" s="114"/>
    </row>
    <row r="5" spans="1:13" ht="15.75" customHeight="1" x14ac:dyDescent="0.25">
      <c r="A5" s="114" t="s">
        <v>142</v>
      </c>
      <c r="B5" s="114"/>
      <c r="C5" s="114"/>
      <c r="D5" s="114"/>
      <c r="E5" s="114"/>
      <c r="F5" s="114">
        <v>2</v>
      </c>
      <c r="G5" s="114"/>
      <c r="H5" s="114"/>
      <c r="I5" s="114"/>
      <c r="J5" s="114">
        <v>5</v>
      </c>
      <c r="K5" s="114"/>
    </row>
    <row r="6" spans="1:13" ht="19.5" customHeight="1" x14ac:dyDescent="0.25">
      <c r="A6" s="114" t="s">
        <v>53</v>
      </c>
      <c r="B6" s="114"/>
      <c r="C6" s="114"/>
      <c r="D6" s="114"/>
      <c r="E6" s="114"/>
      <c r="F6" s="114"/>
      <c r="G6" s="114"/>
      <c r="H6" s="114">
        <v>6</v>
      </c>
      <c r="I6" s="114"/>
      <c r="J6" s="114"/>
      <c r="K6" s="114"/>
    </row>
    <row r="7" spans="1:13" ht="18" customHeight="1" x14ac:dyDescent="0.2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</row>
    <row r="8" spans="1:13" ht="20.25" customHeigh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</row>
    <row r="9" spans="1:13" ht="20.25" customHeight="1" x14ac:dyDescent="0.25">
      <c r="A9" s="114" t="s">
        <v>0</v>
      </c>
      <c r="B9" s="114">
        <v>39.0625</v>
      </c>
      <c r="C9" s="114">
        <v>23.4375</v>
      </c>
      <c r="D9" s="114">
        <v>15.625</v>
      </c>
      <c r="E9" s="114">
        <v>156.25</v>
      </c>
      <c r="F9" s="114">
        <v>15.625</v>
      </c>
      <c r="G9" s="114">
        <v>39.0625</v>
      </c>
      <c r="H9" s="114">
        <v>450</v>
      </c>
      <c r="I9" s="114"/>
      <c r="J9" s="114">
        <v>39.0625</v>
      </c>
      <c r="K9" s="114">
        <v>7.8125</v>
      </c>
    </row>
    <row r="10" spans="1:13" ht="19.5" customHeight="1" x14ac:dyDescent="0.25">
      <c r="A10" s="114" t="s">
        <v>1</v>
      </c>
      <c r="B10" s="114">
        <v>5</v>
      </c>
      <c r="C10" s="114">
        <v>3</v>
      </c>
      <c r="D10" s="114">
        <v>2</v>
      </c>
      <c r="E10" s="114">
        <v>20</v>
      </c>
      <c r="F10" s="114">
        <v>2</v>
      </c>
      <c r="G10" s="114">
        <v>5</v>
      </c>
      <c r="H10" s="114">
        <v>6</v>
      </c>
      <c r="I10" s="114">
        <v>5</v>
      </c>
      <c r="J10" s="114">
        <v>5</v>
      </c>
      <c r="K10" s="114">
        <v>1</v>
      </c>
    </row>
    <row r="11" spans="1:13" ht="19.5" customHeight="1" x14ac:dyDescent="0.25">
      <c r="A11" s="114" t="s">
        <v>2</v>
      </c>
      <c r="B11" s="114">
        <v>50</v>
      </c>
      <c r="C11" s="114">
        <v>820</v>
      </c>
      <c r="D11" s="114">
        <v>650</v>
      </c>
      <c r="E11" s="114">
        <v>30</v>
      </c>
      <c r="F11" s="114">
        <v>140</v>
      </c>
      <c r="G11" s="114">
        <v>110</v>
      </c>
      <c r="H11" s="114">
        <v>540</v>
      </c>
      <c r="I11" s="114">
        <v>395</v>
      </c>
      <c r="J11" s="114">
        <v>82</v>
      </c>
      <c r="K11" s="114">
        <v>170</v>
      </c>
    </row>
    <row r="12" spans="1:13" ht="19.5" customHeight="1" x14ac:dyDescent="0.25">
      <c r="A12" s="114" t="s">
        <v>3</v>
      </c>
      <c r="B12" s="114">
        <v>250</v>
      </c>
      <c r="C12" s="114">
        <v>2460</v>
      </c>
      <c r="D12" s="114">
        <v>1300</v>
      </c>
      <c r="E12" s="114">
        <v>600</v>
      </c>
      <c r="F12" s="114">
        <v>280</v>
      </c>
      <c r="G12" s="114">
        <v>550</v>
      </c>
      <c r="H12" s="114">
        <v>3240</v>
      </c>
      <c r="I12" s="114">
        <v>1975</v>
      </c>
      <c r="J12" s="114">
        <v>410</v>
      </c>
      <c r="K12" s="114">
        <v>170</v>
      </c>
      <c r="L12" s="115">
        <v>0</v>
      </c>
      <c r="M12" s="115">
        <v>0</v>
      </c>
    </row>
    <row r="13" spans="1:13" ht="21" customHeight="1" x14ac:dyDescent="0.25">
      <c r="A13" s="119" t="s">
        <v>13</v>
      </c>
      <c r="B13" s="116"/>
      <c r="C13" s="116">
        <v>128</v>
      </c>
      <c r="D13" s="116" t="s">
        <v>145</v>
      </c>
      <c r="E13" s="116"/>
      <c r="F13" s="116"/>
      <c r="G13" s="116"/>
      <c r="H13" s="116"/>
      <c r="I13" s="116"/>
      <c r="J13" s="116"/>
      <c r="K13" s="116"/>
    </row>
    <row r="14" spans="1:13" s="116" customFormat="1" x14ac:dyDescent="0.25">
      <c r="A14" s="116" t="s">
        <v>18</v>
      </c>
      <c r="C14" s="116" t="s">
        <v>19</v>
      </c>
      <c r="E14" s="116" t="s">
        <v>36</v>
      </c>
    </row>
    <row r="15" spans="1:13" s="116" customFormat="1" x14ac:dyDescent="0.25">
      <c r="A15" s="116" t="s">
        <v>29</v>
      </c>
    </row>
    <row r="16" spans="1:13" s="116" customFormat="1" x14ac:dyDescent="0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view="pageBreakPreview" zoomScale="115" workbookViewId="0">
      <selection activeCell="A16" sqref="A16"/>
    </sheetView>
  </sheetViews>
  <sheetFormatPr defaultRowHeight="12.75" x14ac:dyDescent="0.2"/>
  <cols>
    <col min="1" max="1" width="21.28515625" customWidth="1"/>
    <col min="2" max="12" width="5.7109375" customWidth="1"/>
    <col min="13" max="13" width="4.7109375" customWidth="1"/>
    <col min="14" max="14" width="5.7109375" customWidth="1"/>
    <col min="15" max="15" width="37.7109375" hidden="1" customWidth="1"/>
    <col min="16" max="16" width="9.140625" hidden="1" customWidth="1"/>
  </cols>
  <sheetData>
    <row r="1" spans="1:16" ht="31.5" customHeight="1" x14ac:dyDescent="0.25">
      <c r="A1" s="46" t="s">
        <v>72</v>
      </c>
      <c r="B1" s="131" t="s">
        <v>30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2"/>
    </row>
    <row r="2" spans="1:16" ht="36.75" customHeight="1" thickBot="1" x14ac:dyDescent="0.25">
      <c r="A2" s="12" t="s">
        <v>12</v>
      </c>
      <c r="B2" s="16" t="s">
        <v>20</v>
      </c>
      <c r="C2" s="16" t="s">
        <v>59</v>
      </c>
      <c r="D2" s="16" t="s">
        <v>43</v>
      </c>
      <c r="E2" s="16" t="s">
        <v>42</v>
      </c>
      <c r="F2" s="16" t="s">
        <v>55</v>
      </c>
      <c r="G2" s="16" t="s">
        <v>21</v>
      </c>
      <c r="H2" s="48" t="s">
        <v>22</v>
      </c>
      <c r="I2" s="16" t="s">
        <v>24</v>
      </c>
      <c r="J2" s="16" t="s">
        <v>15</v>
      </c>
      <c r="K2" s="16" t="s">
        <v>68</v>
      </c>
      <c r="L2" s="16"/>
      <c r="M2" s="16"/>
      <c r="N2" s="16"/>
      <c r="O2" s="1"/>
      <c r="P2" s="1"/>
    </row>
    <row r="3" spans="1:16" ht="20.100000000000001" customHeight="1" thickBot="1" x14ac:dyDescent="0.25">
      <c r="A3" s="54" t="s">
        <v>71</v>
      </c>
      <c r="B3" s="50">
        <v>10</v>
      </c>
      <c r="C3" s="50">
        <v>8</v>
      </c>
      <c r="D3" s="50">
        <v>2</v>
      </c>
      <c r="E3" s="50"/>
      <c r="F3" s="50"/>
      <c r="G3" s="71">
        <v>2</v>
      </c>
      <c r="H3" s="50">
        <v>2</v>
      </c>
      <c r="I3" s="50"/>
      <c r="J3" s="50"/>
      <c r="K3" s="50"/>
      <c r="L3" s="50"/>
      <c r="M3" s="50"/>
      <c r="N3" s="51"/>
      <c r="O3" s="61"/>
      <c r="P3" s="61"/>
    </row>
    <row r="4" spans="1:16" ht="20.100000000000001" customHeight="1" thickBot="1" x14ac:dyDescent="0.25">
      <c r="A4" s="58" t="s">
        <v>31</v>
      </c>
      <c r="B4" s="55"/>
      <c r="C4" s="55"/>
      <c r="D4" s="55"/>
      <c r="E4" s="55"/>
      <c r="F4" s="55"/>
      <c r="G4" s="55"/>
      <c r="H4" s="55"/>
      <c r="I4" s="55">
        <v>20</v>
      </c>
      <c r="J4" s="55"/>
      <c r="K4" s="55"/>
      <c r="L4" s="55"/>
      <c r="M4" s="55"/>
      <c r="N4" s="56"/>
      <c r="O4" s="61"/>
      <c r="P4" s="61"/>
    </row>
    <row r="5" spans="1:16" ht="20.100000000000001" customHeight="1" thickBot="1" x14ac:dyDescent="0.25">
      <c r="A5" s="58" t="s">
        <v>56</v>
      </c>
      <c r="B5" s="55"/>
      <c r="C5" s="55"/>
      <c r="D5" s="55"/>
      <c r="E5" s="55"/>
      <c r="F5" s="55">
        <v>8</v>
      </c>
      <c r="G5" s="55"/>
      <c r="H5" s="55"/>
      <c r="I5" s="55"/>
      <c r="J5" s="55">
        <v>2</v>
      </c>
      <c r="K5" s="55"/>
      <c r="L5" s="55"/>
      <c r="M5" s="55"/>
      <c r="N5" s="56"/>
      <c r="O5" s="61"/>
      <c r="P5" s="61"/>
    </row>
    <row r="6" spans="1:16" ht="20.100000000000001" customHeight="1" thickBot="1" x14ac:dyDescent="0.25">
      <c r="A6" s="58" t="s">
        <v>42</v>
      </c>
      <c r="B6" s="55"/>
      <c r="C6" s="55"/>
      <c r="D6" s="55"/>
      <c r="E6" s="55">
        <v>25</v>
      </c>
      <c r="F6" s="55"/>
      <c r="G6" s="55"/>
      <c r="H6" s="55"/>
      <c r="I6" s="55"/>
      <c r="J6" s="55"/>
      <c r="K6" s="55"/>
      <c r="L6" s="55"/>
      <c r="M6" s="55"/>
      <c r="N6" s="56"/>
      <c r="O6" s="61"/>
      <c r="P6" s="61"/>
    </row>
    <row r="7" spans="1:16" ht="20.100000000000001" customHeight="1" thickBot="1" x14ac:dyDescent="0.25">
      <c r="A7" s="84" t="s">
        <v>68</v>
      </c>
      <c r="B7" s="85"/>
      <c r="C7" s="85"/>
      <c r="D7" s="85"/>
      <c r="E7" s="85"/>
      <c r="F7" s="85"/>
      <c r="G7" s="85"/>
      <c r="H7" s="85"/>
      <c r="I7" s="85"/>
      <c r="J7" s="85"/>
      <c r="K7" s="85">
        <v>2</v>
      </c>
      <c r="L7" s="85"/>
      <c r="M7" s="85"/>
      <c r="N7" s="86"/>
      <c r="O7" s="61"/>
      <c r="P7" s="61"/>
    </row>
    <row r="8" spans="1:16" ht="18" customHeight="1" thickBot="1" x14ac:dyDescent="0.25">
      <c r="A8" s="59" t="s">
        <v>0</v>
      </c>
      <c r="B8" s="60">
        <f>B9/$C$12*1000</f>
        <v>45.454545454545453</v>
      </c>
      <c r="C8" s="60">
        <f t="shared" ref="C8:N8" si="0">C9/$C$12*1000</f>
        <v>60.606060606060609</v>
      </c>
      <c r="D8" s="60">
        <f t="shared" si="0"/>
        <v>15.151515151515152</v>
      </c>
      <c r="E8" s="60">
        <f t="shared" si="0"/>
        <v>189.39393939393941</v>
      </c>
      <c r="F8" s="60">
        <f t="shared" si="0"/>
        <v>60.606060606060609</v>
      </c>
      <c r="G8" s="60">
        <f t="shared" si="0"/>
        <v>15.151515151515152</v>
      </c>
      <c r="H8" s="60">
        <v>16.7</v>
      </c>
      <c r="I8" s="60">
        <f t="shared" si="0"/>
        <v>151.51515151515153</v>
      </c>
      <c r="J8" s="60">
        <f t="shared" si="0"/>
        <v>15.151515151515152</v>
      </c>
      <c r="K8" s="60">
        <f t="shared" si="0"/>
        <v>15.151515151515152</v>
      </c>
      <c r="L8" s="60">
        <f t="shared" si="0"/>
        <v>0</v>
      </c>
      <c r="M8" s="60"/>
      <c r="N8" s="60">
        <f t="shared" si="0"/>
        <v>0</v>
      </c>
      <c r="O8" s="61"/>
      <c r="P8" s="61"/>
    </row>
    <row r="9" spans="1:16" ht="37.5" customHeight="1" thickBot="1" x14ac:dyDescent="0.25">
      <c r="A9" s="62" t="s">
        <v>1</v>
      </c>
      <c r="B9" s="63">
        <v>6</v>
      </c>
      <c r="C9" s="63">
        <f>SUM(C3:C7)</f>
        <v>8</v>
      </c>
      <c r="D9" s="63">
        <f>SUM(D3:D7)</f>
        <v>2</v>
      </c>
      <c r="E9" s="63">
        <f>SUM(E3:E7)</f>
        <v>25</v>
      </c>
      <c r="F9" s="63">
        <v>8</v>
      </c>
      <c r="G9" s="63">
        <f>SUM(G3:G7)</f>
        <v>2</v>
      </c>
      <c r="H9" s="63">
        <v>2</v>
      </c>
      <c r="I9" s="63">
        <f t="shared" ref="I9:N9" si="1">SUM(I3:I7)</f>
        <v>20</v>
      </c>
      <c r="J9" s="63">
        <f t="shared" si="1"/>
        <v>2</v>
      </c>
      <c r="K9" s="63">
        <f t="shared" si="1"/>
        <v>2</v>
      </c>
      <c r="L9" s="63">
        <f t="shared" si="1"/>
        <v>0</v>
      </c>
      <c r="M9" s="63">
        <f t="shared" si="1"/>
        <v>0</v>
      </c>
      <c r="N9" s="63">
        <f t="shared" si="1"/>
        <v>0</v>
      </c>
      <c r="O9" s="61"/>
      <c r="P9" s="61"/>
    </row>
    <row r="10" spans="1:16" ht="18" customHeight="1" thickBot="1" x14ac:dyDescent="0.25">
      <c r="A10" s="62" t="s">
        <v>2</v>
      </c>
      <c r="B10" s="64">
        <v>90</v>
      </c>
      <c r="C10" s="64">
        <v>400</v>
      </c>
      <c r="D10" s="64">
        <v>140</v>
      </c>
      <c r="E10" s="64">
        <v>90</v>
      </c>
      <c r="F10" s="64">
        <v>280</v>
      </c>
      <c r="G10" s="64">
        <v>40</v>
      </c>
      <c r="H10" s="64">
        <v>40</v>
      </c>
      <c r="I10" s="64">
        <v>30</v>
      </c>
      <c r="J10" s="64">
        <v>82</v>
      </c>
      <c r="K10" s="64">
        <v>650</v>
      </c>
      <c r="L10" s="64"/>
      <c r="M10" s="64"/>
      <c r="N10" s="64"/>
      <c r="O10" s="61"/>
      <c r="P10" s="61"/>
    </row>
    <row r="11" spans="1:16" ht="18" customHeight="1" thickBot="1" x14ac:dyDescent="0.25">
      <c r="A11" s="62" t="s">
        <v>3</v>
      </c>
      <c r="B11" s="63">
        <v>900</v>
      </c>
      <c r="C11" s="63">
        <f>C9*C10</f>
        <v>3200</v>
      </c>
      <c r="D11" s="63">
        <f t="shared" ref="D11:N11" si="2">D9*D10</f>
        <v>280</v>
      </c>
      <c r="E11" s="63">
        <f t="shared" si="2"/>
        <v>2250</v>
      </c>
      <c r="F11" s="63">
        <f t="shared" si="2"/>
        <v>2240</v>
      </c>
      <c r="G11" s="63">
        <f t="shared" si="2"/>
        <v>80</v>
      </c>
      <c r="H11" s="63">
        <f t="shared" si="2"/>
        <v>80</v>
      </c>
      <c r="I11" s="63">
        <f t="shared" si="2"/>
        <v>600</v>
      </c>
      <c r="J11" s="63">
        <f t="shared" si="2"/>
        <v>164</v>
      </c>
      <c r="K11" s="63">
        <f t="shared" si="2"/>
        <v>1300</v>
      </c>
      <c r="L11" s="63">
        <f t="shared" si="2"/>
        <v>0</v>
      </c>
      <c r="M11" s="63">
        <f t="shared" si="2"/>
        <v>0</v>
      </c>
      <c r="N11" s="63">
        <f t="shared" si="2"/>
        <v>0</v>
      </c>
      <c r="O11" s="61">
        <f>SUM(B11:G11)</f>
        <v>8950</v>
      </c>
      <c r="P11" s="61"/>
    </row>
    <row r="12" spans="1:16" ht="15.75" customHeight="1" x14ac:dyDescent="0.25">
      <c r="A12" s="133" t="s">
        <v>13</v>
      </c>
      <c r="B12" s="133"/>
      <c r="C12" s="81">
        <v>132</v>
      </c>
      <c r="D12" s="134" t="s">
        <v>69</v>
      </c>
      <c r="E12" s="134"/>
      <c r="F12" s="134"/>
      <c r="G12" s="134"/>
      <c r="H12" s="80" t="s">
        <v>17</v>
      </c>
      <c r="I12" s="76"/>
      <c r="J12" s="80"/>
      <c r="K12" s="80"/>
      <c r="L12" s="80"/>
      <c r="M12" s="80"/>
      <c r="N12" s="77"/>
      <c r="O12" s="80"/>
      <c r="P12" s="73"/>
    </row>
    <row r="13" spans="1:16" ht="15.75" customHeight="1" x14ac:dyDescent="0.25">
      <c r="A13" s="78" t="s">
        <v>18</v>
      </c>
      <c r="B13" s="79"/>
      <c r="C13" s="135" t="s">
        <v>28</v>
      </c>
      <c r="D13" s="136"/>
      <c r="E13" s="136"/>
      <c r="F13" s="136"/>
      <c r="G13" s="137"/>
      <c r="H13" s="138"/>
      <c r="I13" s="138"/>
      <c r="J13" s="138"/>
      <c r="K13" s="138"/>
      <c r="L13" s="80"/>
      <c r="M13" s="80"/>
      <c r="N13" s="80"/>
      <c r="O13" s="80"/>
      <c r="P13" s="78"/>
    </row>
    <row r="14" spans="1:16" ht="18.75" customHeight="1" x14ac:dyDescent="0.25">
      <c r="A14" s="139" t="s">
        <v>29</v>
      </c>
      <c r="B14" s="139"/>
      <c r="C14" s="139"/>
      <c r="D14" s="139"/>
      <c r="E14" s="139"/>
      <c r="F14" s="139"/>
      <c r="G14" s="139"/>
      <c r="H14" s="140"/>
      <c r="I14" s="140"/>
      <c r="J14" s="140"/>
      <c r="K14" s="140"/>
      <c r="L14" s="140"/>
      <c r="M14" s="140"/>
      <c r="N14" s="140"/>
      <c r="O14" s="140"/>
      <c r="P14" s="67"/>
    </row>
    <row r="15" spans="1:16" ht="62.25" customHeight="1" x14ac:dyDescent="0.25">
      <c r="A15" s="133"/>
      <c r="B15" s="133"/>
      <c r="C15" s="81"/>
      <c r="D15" s="134"/>
      <c r="E15" s="134"/>
      <c r="F15" s="134"/>
      <c r="G15" s="134"/>
      <c r="H15" s="80"/>
      <c r="I15" s="76"/>
      <c r="J15" s="80"/>
      <c r="K15" s="80"/>
      <c r="L15" s="80"/>
      <c r="M15" s="80"/>
      <c r="N15" s="77"/>
      <c r="O15" s="80"/>
      <c r="P15" s="73"/>
    </row>
    <row r="16" spans="1:16" ht="31.5" customHeight="1" x14ac:dyDescent="0.25">
      <c r="A16" s="94" t="s">
        <v>73</v>
      </c>
      <c r="B16" s="125" t="s">
        <v>25</v>
      </c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</row>
    <row r="17" spans="1:16" ht="39.75" customHeight="1" thickBot="1" x14ac:dyDescent="0.25">
      <c r="A17" s="87" t="s">
        <v>12</v>
      </c>
      <c r="B17" s="88" t="s">
        <v>61</v>
      </c>
      <c r="C17" s="88" t="s">
        <v>39</v>
      </c>
      <c r="D17" s="88" t="s">
        <v>62</v>
      </c>
      <c r="E17" s="88" t="s">
        <v>16</v>
      </c>
      <c r="F17" s="88" t="s">
        <v>24</v>
      </c>
      <c r="G17" s="88" t="s">
        <v>41</v>
      </c>
      <c r="H17" s="88" t="s">
        <v>14</v>
      </c>
      <c r="I17" s="88" t="s">
        <v>15</v>
      </c>
      <c r="J17" s="88" t="s">
        <v>63</v>
      </c>
      <c r="K17" s="88"/>
      <c r="L17" s="88"/>
      <c r="M17" s="88"/>
      <c r="N17" s="88"/>
      <c r="O17" s="89"/>
      <c r="P17" s="89"/>
    </row>
    <row r="18" spans="1:16" ht="20.100000000000001" customHeight="1" x14ac:dyDescent="0.2">
      <c r="A18" s="49" t="s">
        <v>60</v>
      </c>
      <c r="B18" s="50">
        <v>10</v>
      </c>
      <c r="C18" s="50">
        <v>2</v>
      </c>
      <c r="D18" s="50">
        <v>10</v>
      </c>
      <c r="E18" s="50">
        <v>1</v>
      </c>
      <c r="F18" s="50"/>
      <c r="G18" s="50"/>
      <c r="H18" s="50"/>
      <c r="I18" s="50"/>
      <c r="J18" s="50">
        <v>10</v>
      </c>
      <c r="K18" s="50"/>
      <c r="L18" s="50"/>
      <c r="M18" s="50"/>
      <c r="N18" s="51"/>
      <c r="O18" s="52"/>
      <c r="P18" s="53"/>
    </row>
    <row r="19" spans="1:16" ht="20.100000000000001" customHeight="1" x14ac:dyDescent="0.2">
      <c r="A19" s="58" t="s">
        <v>40</v>
      </c>
      <c r="B19" s="55"/>
      <c r="C19" s="55"/>
      <c r="D19" s="55"/>
      <c r="E19" s="55"/>
      <c r="F19" s="55"/>
      <c r="G19" s="55"/>
      <c r="H19" s="55">
        <v>2</v>
      </c>
      <c r="I19" s="55">
        <v>5</v>
      </c>
      <c r="J19" s="55"/>
      <c r="K19" s="55"/>
      <c r="L19" s="55"/>
      <c r="M19" s="55"/>
      <c r="N19" s="56"/>
      <c r="O19" s="52"/>
      <c r="P19" s="53"/>
    </row>
    <row r="20" spans="1:16" ht="20.100000000000001" customHeight="1" x14ac:dyDescent="0.2">
      <c r="A20" s="58" t="s">
        <v>41</v>
      </c>
      <c r="B20" s="55"/>
      <c r="C20" s="55"/>
      <c r="D20" s="55"/>
      <c r="E20" s="55"/>
      <c r="F20" s="55"/>
      <c r="G20" s="55">
        <v>30</v>
      </c>
      <c r="H20" s="55"/>
      <c r="I20" s="55"/>
      <c r="J20" s="55"/>
      <c r="K20" s="55"/>
      <c r="L20" s="55"/>
      <c r="M20" s="55"/>
      <c r="N20" s="56"/>
      <c r="O20" s="52"/>
      <c r="P20" s="53"/>
    </row>
    <row r="21" spans="1:16" ht="20.100000000000001" customHeight="1" x14ac:dyDescent="0.2">
      <c r="A21" s="58" t="s">
        <v>31</v>
      </c>
      <c r="B21" s="55"/>
      <c r="C21" s="55"/>
      <c r="D21" s="55"/>
      <c r="E21" s="55"/>
      <c r="F21" s="55">
        <v>20</v>
      </c>
      <c r="G21" s="55"/>
      <c r="H21" s="55"/>
      <c r="I21" s="55"/>
      <c r="J21" s="55"/>
      <c r="K21" s="55"/>
      <c r="L21" s="55"/>
      <c r="M21" s="55"/>
      <c r="N21" s="56"/>
      <c r="O21" s="52"/>
      <c r="P21" s="53"/>
    </row>
    <row r="22" spans="1:16" ht="20.100000000000001" customHeight="1" x14ac:dyDescent="0.2">
      <c r="A22" s="58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6"/>
      <c r="O22" s="52"/>
      <c r="P22" s="53"/>
    </row>
    <row r="23" spans="1:16" ht="20.100000000000001" customHeight="1" thickBot="1" x14ac:dyDescent="0.25">
      <c r="A23" s="90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61"/>
      <c r="P23" s="61"/>
    </row>
    <row r="24" spans="1:16" ht="18" customHeight="1" thickBot="1" x14ac:dyDescent="0.25">
      <c r="A24" s="59" t="s">
        <v>0</v>
      </c>
      <c r="B24" s="60">
        <f>B25/$C$28*1000</f>
        <v>75.187969924812023</v>
      </c>
      <c r="C24" s="60">
        <f t="shared" ref="C24:N24" si="3">C25/$C$28*1000</f>
        <v>15.037593984962406</v>
      </c>
      <c r="D24" s="60">
        <f t="shared" si="3"/>
        <v>75.187969924812023</v>
      </c>
      <c r="E24" s="60">
        <f t="shared" si="3"/>
        <v>7.518796992481203</v>
      </c>
      <c r="F24" s="60">
        <f t="shared" si="3"/>
        <v>150.37593984962405</v>
      </c>
      <c r="G24" s="60">
        <f t="shared" si="3"/>
        <v>225.56390977443607</v>
      </c>
      <c r="H24" s="60">
        <f t="shared" si="3"/>
        <v>15.037593984962406</v>
      </c>
      <c r="I24" s="60">
        <f t="shared" si="3"/>
        <v>37.593984962406012</v>
      </c>
      <c r="J24" s="60">
        <f t="shared" si="3"/>
        <v>75.187969924812023</v>
      </c>
      <c r="K24" s="60"/>
      <c r="L24" s="60"/>
      <c r="M24" s="60">
        <f t="shared" si="3"/>
        <v>0</v>
      </c>
      <c r="N24" s="60">
        <f t="shared" si="3"/>
        <v>0</v>
      </c>
      <c r="O24" s="61"/>
      <c r="P24" s="61"/>
    </row>
    <row r="25" spans="1:16" ht="37.5" customHeight="1" thickBot="1" x14ac:dyDescent="0.25">
      <c r="A25" s="62" t="s">
        <v>1</v>
      </c>
      <c r="B25" s="63">
        <v>10</v>
      </c>
      <c r="C25" s="63">
        <f>SUM(C18:C23)</f>
        <v>2</v>
      </c>
      <c r="D25" s="63">
        <f>SUM(D18:D23)</f>
        <v>10</v>
      </c>
      <c r="E25" s="63">
        <f>SUM(E18:E23)</f>
        <v>1</v>
      </c>
      <c r="F25" s="63">
        <v>20</v>
      </c>
      <c r="G25" s="63">
        <f>SUM(G18:G23)</f>
        <v>30</v>
      </c>
      <c r="H25" s="63">
        <f>SUM(H18:H23)</f>
        <v>2</v>
      </c>
      <c r="I25" s="63">
        <f>SUM(I18:I23)</f>
        <v>5</v>
      </c>
      <c r="J25" s="63">
        <v>10</v>
      </c>
      <c r="K25" s="63"/>
      <c r="L25" s="63"/>
      <c r="M25" s="63">
        <f>SUM(M18:M23)</f>
        <v>0</v>
      </c>
      <c r="N25" s="63">
        <f>SUM(N18:N23)</f>
        <v>0</v>
      </c>
      <c r="O25" s="61"/>
      <c r="P25" s="61"/>
    </row>
    <row r="26" spans="1:16" ht="18" customHeight="1" thickBot="1" x14ac:dyDescent="0.25">
      <c r="A26" s="62" t="s">
        <v>2</v>
      </c>
      <c r="B26" s="64">
        <v>140</v>
      </c>
      <c r="C26" s="64">
        <v>820</v>
      </c>
      <c r="D26" s="64">
        <v>270</v>
      </c>
      <c r="E26" s="64">
        <v>15</v>
      </c>
      <c r="F26" s="64">
        <v>30</v>
      </c>
      <c r="G26" s="64">
        <v>130</v>
      </c>
      <c r="H26" s="64">
        <v>140</v>
      </c>
      <c r="I26" s="64">
        <v>82</v>
      </c>
      <c r="J26" s="64">
        <v>100</v>
      </c>
      <c r="K26" s="64"/>
      <c r="L26" s="64"/>
      <c r="M26" s="64"/>
      <c r="N26" s="64"/>
      <c r="O26" s="61"/>
      <c r="P26" s="61"/>
    </row>
    <row r="27" spans="1:16" ht="18" customHeight="1" thickBot="1" x14ac:dyDescent="0.25">
      <c r="A27" s="5" t="s">
        <v>3</v>
      </c>
      <c r="B27" s="28">
        <f t="shared" ref="B27:N27" si="4">B25*B26</f>
        <v>1400</v>
      </c>
      <c r="C27" s="28">
        <f t="shared" si="4"/>
        <v>1640</v>
      </c>
      <c r="D27" s="28">
        <f t="shared" si="4"/>
        <v>2700</v>
      </c>
      <c r="E27" s="28">
        <f t="shared" si="4"/>
        <v>15</v>
      </c>
      <c r="F27" s="28">
        <f t="shared" si="4"/>
        <v>600</v>
      </c>
      <c r="G27" s="28">
        <f t="shared" si="4"/>
        <v>3900</v>
      </c>
      <c r="H27" s="28">
        <f t="shared" si="4"/>
        <v>280</v>
      </c>
      <c r="I27" s="28">
        <f t="shared" si="4"/>
        <v>410</v>
      </c>
      <c r="J27" s="28">
        <f t="shared" si="4"/>
        <v>1000</v>
      </c>
      <c r="K27" s="28">
        <f t="shared" si="4"/>
        <v>0</v>
      </c>
      <c r="L27" s="28">
        <f t="shared" si="4"/>
        <v>0</v>
      </c>
      <c r="M27" s="28">
        <f t="shared" si="4"/>
        <v>0</v>
      </c>
      <c r="N27" s="28">
        <f t="shared" si="4"/>
        <v>0</v>
      </c>
      <c r="O27" s="1">
        <f>SUM(B27:K27)</f>
        <v>11945</v>
      </c>
      <c r="P27" s="1"/>
    </row>
    <row r="28" spans="1:16" ht="15.75" customHeight="1" x14ac:dyDescent="0.25">
      <c r="A28" s="128" t="s">
        <v>13</v>
      </c>
      <c r="B28" s="128"/>
      <c r="C28" s="39">
        <v>133</v>
      </c>
      <c r="D28" s="128" t="s">
        <v>70</v>
      </c>
      <c r="E28" s="128"/>
      <c r="F28" s="128"/>
      <c r="G28" s="128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 ht="15" customHeight="1" x14ac:dyDescent="0.25">
      <c r="A29" s="45" t="s">
        <v>18</v>
      </c>
      <c r="C29" s="129" t="s">
        <v>26</v>
      </c>
      <c r="D29" s="121"/>
      <c r="E29" s="121"/>
      <c r="F29" s="121"/>
      <c r="G29" s="130"/>
      <c r="H29" s="126"/>
      <c r="I29" s="126"/>
      <c r="J29" s="126"/>
      <c r="K29" s="126"/>
      <c r="L29" s="126"/>
      <c r="M29" s="126"/>
      <c r="N29" s="126"/>
      <c r="O29" s="126"/>
      <c r="P29" s="126"/>
    </row>
    <row r="30" spans="1:16" ht="15.75" customHeight="1" x14ac:dyDescent="0.25">
      <c r="A30" s="127" t="s">
        <v>27</v>
      </c>
      <c r="B30" s="127"/>
      <c r="C30" s="127"/>
      <c r="D30" s="127"/>
      <c r="E30" s="127"/>
      <c r="F30" s="127"/>
      <c r="G30" s="127"/>
      <c r="H30" s="126"/>
      <c r="I30" s="126"/>
      <c r="J30" s="126"/>
      <c r="K30" s="126"/>
      <c r="L30" s="126"/>
      <c r="M30" s="126"/>
      <c r="N30" s="126"/>
      <c r="O30" s="126"/>
      <c r="P30" s="126"/>
    </row>
  </sheetData>
  <sheetProtection selectLockedCells="1"/>
  <mergeCells count="16">
    <mergeCell ref="A14:G14"/>
    <mergeCell ref="H14:K14"/>
    <mergeCell ref="L14:O14"/>
    <mergeCell ref="A15:B15"/>
    <mergeCell ref="D15:G15"/>
    <mergeCell ref="B1:P1"/>
    <mergeCell ref="A12:B12"/>
    <mergeCell ref="D12:G12"/>
    <mergeCell ref="C13:G13"/>
    <mergeCell ref="H13:K13"/>
    <mergeCell ref="B16:P16"/>
    <mergeCell ref="H28:P30"/>
    <mergeCell ref="A30:G30"/>
    <mergeCell ref="A28:B28"/>
    <mergeCell ref="D28:G28"/>
    <mergeCell ref="C29:G29"/>
  </mergeCells>
  <phoneticPr fontId="4" type="noConversion"/>
  <conditionalFormatting sqref="B25:N25 B27:N27 B9:N9 B11:N11">
    <cfRule type="cellIs" dxfId="19" priority="1" stopIfTrue="1" operator="equal">
      <formula>0</formula>
    </cfRule>
  </conditionalFormatting>
  <conditionalFormatting sqref="B24:N24 B8:N8">
    <cfRule type="cellIs" dxfId="18" priority="2" stopIfTrue="1" operator="greater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view="pageBreakPreview" topLeftCell="A16" zoomScale="115" workbookViewId="0">
      <selection activeCell="D28" sqref="D28:G28"/>
    </sheetView>
  </sheetViews>
  <sheetFormatPr defaultRowHeight="12.75" x14ac:dyDescent="0.2"/>
  <cols>
    <col min="1" max="1" width="21.28515625" customWidth="1"/>
    <col min="2" max="14" width="5.7109375" customWidth="1"/>
    <col min="15" max="15" width="37.7109375" hidden="1" customWidth="1"/>
    <col min="16" max="16" width="9.140625" hidden="1" customWidth="1"/>
  </cols>
  <sheetData>
    <row r="1" spans="1:16" ht="31.5" x14ac:dyDescent="0.25">
      <c r="A1" s="44" t="s">
        <v>66</v>
      </c>
      <c r="B1" s="145" t="s">
        <v>30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</row>
    <row r="2" spans="1:16" ht="45" customHeight="1" thickBot="1" x14ac:dyDescent="0.25">
      <c r="A2" s="68" t="s">
        <v>12</v>
      </c>
      <c r="B2" s="69" t="s">
        <v>54</v>
      </c>
      <c r="C2" s="95" t="s">
        <v>59</v>
      </c>
      <c r="D2" s="69" t="s">
        <v>39</v>
      </c>
      <c r="E2" s="69" t="s">
        <v>55</v>
      </c>
      <c r="F2" s="69" t="s">
        <v>58</v>
      </c>
      <c r="G2" s="69" t="s">
        <v>65</v>
      </c>
      <c r="H2" s="69" t="s">
        <v>15</v>
      </c>
      <c r="I2" s="69" t="s">
        <v>16</v>
      </c>
      <c r="J2" s="69" t="s">
        <v>42</v>
      </c>
      <c r="K2" s="69" t="s">
        <v>24</v>
      </c>
      <c r="L2" s="69"/>
      <c r="M2" s="69"/>
      <c r="N2" s="69"/>
      <c r="O2" s="61"/>
      <c r="P2" s="1"/>
    </row>
    <row r="3" spans="1:16" ht="20.100000000000001" customHeight="1" thickBot="1" x14ac:dyDescent="0.25">
      <c r="A3" s="70" t="s">
        <v>64</v>
      </c>
      <c r="B3" s="50">
        <v>10</v>
      </c>
      <c r="C3" s="50">
        <v>8</v>
      </c>
      <c r="D3" s="50">
        <v>2</v>
      </c>
      <c r="E3" s="50"/>
      <c r="F3" s="50"/>
      <c r="G3" s="71">
        <v>2</v>
      </c>
      <c r="H3" s="50"/>
      <c r="I3" s="50">
        <v>1</v>
      </c>
      <c r="J3" s="50"/>
      <c r="K3" s="50"/>
      <c r="L3" s="50"/>
      <c r="M3" s="50"/>
      <c r="N3" s="51"/>
      <c r="O3" s="61"/>
      <c r="P3" s="1"/>
    </row>
    <row r="4" spans="1:16" ht="20.100000000000001" customHeight="1" thickBot="1" x14ac:dyDescent="0.25">
      <c r="A4" s="54" t="s">
        <v>58</v>
      </c>
      <c r="B4" s="55"/>
      <c r="C4" s="55"/>
      <c r="D4" s="55"/>
      <c r="E4" s="55"/>
      <c r="F4" s="55">
        <v>2</v>
      </c>
      <c r="G4" s="55"/>
      <c r="H4" s="55"/>
      <c r="I4" s="55"/>
      <c r="J4" s="55"/>
      <c r="K4" s="55"/>
      <c r="L4" s="55"/>
      <c r="M4" s="55"/>
      <c r="N4" s="56"/>
      <c r="O4" s="61"/>
      <c r="P4" s="1"/>
    </row>
    <row r="5" spans="1:16" ht="20.100000000000001" customHeight="1" thickBot="1" x14ac:dyDescent="0.25">
      <c r="A5" s="58" t="s">
        <v>56</v>
      </c>
      <c r="B5" s="55"/>
      <c r="C5" s="55"/>
      <c r="D5" s="55"/>
      <c r="E5" s="55">
        <v>8</v>
      </c>
      <c r="F5" s="55"/>
      <c r="G5" s="55"/>
      <c r="H5" s="55">
        <v>2</v>
      </c>
      <c r="I5" s="55"/>
      <c r="J5" s="55"/>
      <c r="K5" s="55"/>
      <c r="L5" s="55"/>
      <c r="M5" s="55"/>
      <c r="N5" s="56"/>
      <c r="O5" s="61"/>
      <c r="P5" s="1"/>
    </row>
    <row r="6" spans="1:16" ht="20.100000000000001" customHeight="1" thickBot="1" x14ac:dyDescent="0.25">
      <c r="A6" s="58" t="s">
        <v>31</v>
      </c>
      <c r="B6" s="55"/>
      <c r="C6" s="55"/>
      <c r="D6" s="55"/>
      <c r="E6" s="55"/>
      <c r="F6" s="55"/>
      <c r="G6" s="55"/>
      <c r="H6" s="55"/>
      <c r="I6" s="55"/>
      <c r="J6" s="55"/>
      <c r="K6" s="55">
        <v>20</v>
      </c>
      <c r="L6" s="55"/>
      <c r="M6" s="55"/>
      <c r="N6" s="56"/>
      <c r="O6" s="61"/>
      <c r="P6" s="1"/>
    </row>
    <row r="7" spans="1:16" ht="24" customHeight="1" thickBot="1" x14ac:dyDescent="0.25">
      <c r="A7" s="58" t="s">
        <v>42</v>
      </c>
      <c r="B7" s="72"/>
      <c r="C7" s="55"/>
      <c r="D7" s="55"/>
      <c r="E7" s="55"/>
      <c r="F7" s="55"/>
      <c r="G7" s="55"/>
      <c r="H7" s="55"/>
      <c r="I7" s="55"/>
      <c r="J7" s="55">
        <v>25</v>
      </c>
      <c r="K7" s="55"/>
      <c r="L7" s="55"/>
      <c r="M7" s="55"/>
      <c r="N7" s="56"/>
      <c r="O7" s="61"/>
      <c r="P7" s="1"/>
    </row>
    <row r="8" spans="1:16" ht="20.100000000000001" customHeight="1" thickBot="1" x14ac:dyDescent="0.25">
      <c r="A8" s="58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6"/>
      <c r="O8" s="61"/>
      <c r="P8" s="1"/>
    </row>
    <row r="9" spans="1:16" ht="18" customHeight="1" thickBot="1" x14ac:dyDescent="0.25">
      <c r="A9" s="59" t="s">
        <v>0</v>
      </c>
      <c r="B9" s="60">
        <f>B10/$C$13*1000</f>
        <v>75.187969924812023</v>
      </c>
      <c r="C9" s="60">
        <f t="shared" ref="C9:N9" si="0">C10/$C$13*1000</f>
        <v>60.150375939849624</v>
      </c>
      <c r="D9" s="60">
        <f t="shared" si="0"/>
        <v>15.037593984962406</v>
      </c>
      <c r="E9" s="60">
        <f t="shared" si="0"/>
        <v>60.150375939849624</v>
      </c>
      <c r="F9" s="60">
        <f t="shared" si="0"/>
        <v>15.037593984962406</v>
      </c>
      <c r="G9" s="60">
        <f t="shared" si="0"/>
        <v>15.037593984962406</v>
      </c>
      <c r="H9" s="60">
        <f t="shared" si="0"/>
        <v>15.037593984962406</v>
      </c>
      <c r="I9" s="60">
        <f t="shared" si="0"/>
        <v>7.518796992481203</v>
      </c>
      <c r="J9" s="60">
        <f t="shared" si="0"/>
        <v>187.96992481203006</v>
      </c>
      <c r="K9" s="60">
        <f t="shared" si="0"/>
        <v>150.37593984962405</v>
      </c>
      <c r="L9" s="60">
        <f t="shared" si="0"/>
        <v>0</v>
      </c>
      <c r="M9" s="60">
        <f t="shared" si="0"/>
        <v>0</v>
      </c>
      <c r="N9" s="60">
        <f t="shared" si="0"/>
        <v>0</v>
      </c>
      <c r="O9" s="61"/>
      <c r="P9" s="1"/>
    </row>
    <row r="10" spans="1:16" ht="37.5" customHeight="1" thickBot="1" x14ac:dyDescent="0.25">
      <c r="A10" s="62" t="s">
        <v>1</v>
      </c>
      <c r="B10" s="63">
        <v>10</v>
      </c>
      <c r="C10" s="63">
        <v>8</v>
      </c>
      <c r="D10" s="63">
        <f t="shared" ref="D10:N10" si="1">SUM(D3:D8)</f>
        <v>2</v>
      </c>
      <c r="E10" s="63">
        <f t="shared" si="1"/>
        <v>8</v>
      </c>
      <c r="F10" s="63">
        <f t="shared" si="1"/>
        <v>2</v>
      </c>
      <c r="G10" s="63">
        <f t="shared" si="1"/>
        <v>2</v>
      </c>
      <c r="H10" s="63">
        <f t="shared" si="1"/>
        <v>2</v>
      </c>
      <c r="I10" s="63">
        <f t="shared" si="1"/>
        <v>1</v>
      </c>
      <c r="J10" s="63">
        <v>25</v>
      </c>
      <c r="K10" s="63">
        <f t="shared" si="1"/>
        <v>20</v>
      </c>
      <c r="L10" s="63">
        <f t="shared" si="1"/>
        <v>0</v>
      </c>
      <c r="M10" s="63">
        <f t="shared" si="1"/>
        <v>0</v>
      </c>
      <c r="N10" s="63">
        <f t="shared" si="1"/>
        <v>0</v>
      </c>
      <c r="O10" s="61"/>
      <c r="P10" s="1"/>
    </row>
    <row r="11" spans="1:16" ht="18" customHeight="1" thickBot="1" x14ac:dyDescent="0.25">
      <c r="A11" s="62" t="s">
        <v>2</v>
      </c>
      <c r="B11" s="64">
        <v>70</v>
      </c>
      <c r="C11" s="64">
        <v>395</v>
      </c>
      <c r="D11" s="64">
        <v>820</v>
      </c>
      <c r="E11" s="64">
        <v>295</v>
      </c>
      <c r="F11" s="64">
        <v>650</v>
      </c>
      <c r="G11" s="64">
        <v>156</v>
      </c>
      <c r="H11" s="64">
        <v>82</v>
      </c>
      <c r="I11" s="64">
        <v>15</v>
      </c>
      <c r="J11" s="64">
        <v>90</v>
      </c>
      <c r="K11" s="64">
        <v>30</v>
      </c>
      <c r="L11" s="64"/>
      <c r="M11" s="64"/>
      <c r="N11" s="64"/>
      <c r="O11" s="61"/>
      <c r="P11" s="1"/>
    </row>
    <row r="12" spans="1:16" ht="18" customHeight="1" thickBot="1" x14ac:dyDescent="0.25">
      <c r="A12" s="62" t="s">
        <v>3</v>
      </c>
      <c r="B12" s="63">
        <v>700</v>
      </c>
      <c r="C12" s="65">
        <f>C10*C11</f>
        <v>3160</v>
      </c>
      <c r="D12" s="63">
        <f t="shared" ref="D12:N12" si="2">D10*D11</f>
        <v>1640</v>
      </c>
      <c r="E12" s="63">
        <f t="shared" si="2"/>
        <v>2360</v>
      </c>
      <c r="F12" s="63">
        <f t="shared" si="2"/>
        <v>1300</v>
      </c>
      <c r="G12" s="63">
        <f t="shared" si="2"/>
        <v>312</v>
      </c>
      <c r="H12" s="63">
        <f t="shared" si="2"/>
        <v>164</v>
      </c>
      <c r="I12" s="63">
        <f t="shared" si="2"/>
        <v>15</v>
      </c>
      <c r="J12" s="63">
        <f t="shared" si="2"/>
        <v>2250</v>
      </c>
      <c r="K12" s="63">
        <f t="shared" si="2"/>
        <v>600</v>
      </c>
      <c r="L12" s="63">
        <f t="shared" si="2"/>
        <v>0</v>
      </c>
      <c r="M12" s="63">
        <f t="shared" si="2"/>
        <v>0</v>
      </c>
      <c r="N12" s="63">
        <f t="shared" si="2"/>
        <v>0</v>
      </c>
      <c r="O12" s="61"/>
      <c r="P12" s="1"/>
    </row>
    <row r="13" spans="1:16" ht="15.75" customHeight="1" thickBot="1" x14ac:dyDescent="0.3">
      <c r="A13" s="133" t="s">
        <v>13</v>
      </c>
      <c r="B13" s="133"/>
      <c r="C13" s="74">
        <v>133</v>
      </c>
      <c r="D13" s="134" t="s">
        <v>67</v>
      </c>
      <c r="E13" s="134"/>
      <c r="F13" s="134"/>
      <c r="G13" s="134"/>
      <c r="H13" s="75" t="s">
        <v>17</v>
      </c>
      <c r="I13" s="76"/>
      <c r="J13" s="75"/>
      <c r="K13" s="75"/>
      <c r="L13" s="75"/>
      <c r="M13" s="75"/>
      <c r="N13" s="77"/>
      <c r="O13" s="75"/>
      <c r="P13" s="43"/>
    </row>
    <row r="14" spans="1:16" ht="15.75" customHeight="1" x14ac:dyDescent="0.25">
      <c r="A14" s="78" t="s">
        <v>18</v>
      </c>
      <c r="B14" s="79"/>
      <c r="C14" s="135" t="s">
        <v>28</v>
      </c>
      <c r="D14" s="136"/>
      <c r="E14" s="136"/>
      <c r="F14" s="136"/>
      <c r="G14" s="137"/>
      <c r="H14" s="147"/>
      <c r="I14" s="147"/>
      <c r="J14" s="147"/>
      <c r="K14" s="147"/>
      <c r="L14" s="75"/>
      <c r="M14" s="75"/>
      <c r="N14" s="75"/>
      <c r="O14" s="75"/>
      <c r="P14" s="45"/>
    </row>
    <row r="15" spans="1:16" ht="18.75" customHeight="1" x14ac:dyDescent="0.25">
      <c r="A15" s="139" t="s">
        <v>29</v>
      </c>
      <c r="B15" s="139"/>
      <c r="C15" s="139"/>
      <c r="D15" s="139"/>
      <c r="E15" s="139"/>
      <c r="F15" s="139"/>
      <c r="G15" s="139"/>
      <c r="H15" s="134"/>
      <c r="I15" s="134"/>
      <c r="J15" s="134"/>
      <c r="K15" s="134"/>
      <c r="L15" s="134"/>
      <c r="M15" s="134"/>
      <c r="N15" s="134"/>
      <c r="O15" s="140"/>
      <c r="P15" s="42"/>
    </row>
    <row r="16" spans="1:16" ht="39" customHeight="1" x14ac:dyDescent="0.25">
      <c r="A16" s="133"/>
      <c r="B16" s="133"/>
      <c r="C16" s="81"/>
      <c r="D16" s="134"/>
      <c r="E16" s="134"/>
      <c r="F16" s="134"/>
      <c r="G16" s="134"/>
      <c r="H16" s="82"/>
      <c r="I16" s="82"/>
      <c r="J16" s="82"/>
      <c r="K16" s="82"/>
      <c r="L16" s="82"/>
      <c r="M16" s="82"/>
      <c r="N16" s="82"/>
      <c r="O16" s="75"/>
      <c r="P16" s="43"/>
    </row>
    <row r="17" spans="1:16" ht="31.5" x14ac:dyDescent="0.25">
      <c r="A17" s="44" t="s">
        <v>74</v>
      </c>
      <c r="B17" s="141" t="s">
        <v>30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</row>
    <row r="18" spans="1:16" ht="39.75" customHeight="1" thickBot="1" x14ac:dyDescent="0.25">
      <c r="A18" s="18" t="s">
        <v>12</v>
      </c>
      <c r="B18" s="19" t="s">
        <v>37</v>
      </c>
      <c r="C18" s="19" t="s">
        <v>76</v>
      </c>
      <c r="D18" s="19" t="s">
        <v>32</v>
      </c>
      <c r="E18" s="47" t="s">
        <v>43</v>
      </c>
      <c r="F18" s="19" t="s">
        <v>21</v>
      </c>
      <c r="G18" s="19" t="s">
        <v>22</v>
      </c>
      <c r="H18" s="19" t="s">
        <v>53</v>
      </c>
      <c r="I18" s="19" t="s">
        <v>38</v>
      </c>
      <c r="J18" s="19" t="s">
        <v>24</v>
      </c>
      <c r="K18" s="19" t="s">
        <v>34</v>
      </c>
      <c r="L18" s="19" t="s">
        <v>14</v>
      </c>
      <c r="M18" s="19" t="s">
        <v>15</v>
      </c>
      <c r="N18" s="19" t="s">
        <v>58</v>
      </c>
      <c r="O18" s="7"/>
      <c r="P18" s="7"/>
    </row>
    <row r="19" spans="1:16" ht="20.100000000000001" customHeight="1" x14ac:dyDescent="0.2">
      <c r="A19" s="49" t="s">
        <v>75</v>
      </c>
      <c r="B19" s="50">
        <v>13</v>
      </c>
      <c r="C19" s="50">
        <v>2</v>
      </c>
      <c r="D19" s="50">
        <v>8</v>
      </c>
      <c r="E19" s="50">
        <v>1</v>
      </c>
      <c r="F19" s="50">
        <v>2</v>
      </c>
      <c r="G19" s="50">
        <v>2</v>
      </c>
      <c r="H19" s="50"/>
      <c r="I19" s="50">
        <v>3</v>
      </c>
      <c r="J19" s="50"/>
      <c r="K19" s="50">
        <v>1</v>
      </c>
      <c r="L19" s="50"/>
      <c r="M19" s="50"/>
      <c r="N19" s="51"/>
      <c r="O19" s="52"/>
      <c r="P19" s="53"/>
    </row>
    <row r="20" spans="1:16" ht="20.100000000000001" customHeight="1" x14ac:dyDescent="0.2">
      <c r="A20" s="54" t="s">
        <v>23</v>
      </c>
      <c r="B20" s="55"/>
      <c r="C20" s="55"/>
      <c r="D20" s="55"/>
      <c r="E20" s="55"/>
      <c r="F20" s="55"/>
      <c r="G20" s="55"/>
      <c r="H20" s="55"/>
      <c r="I20" s="55"/>
      <c r="J20" s="55">
        <v>25</v>
      </c>
      <c r="K20" s="55"/>
      <c r="L20" s="55"/>
      <c r="M20" s="55"/>
      <c r="N20" s="56"/>
      <c r="O20" s="52"/>
      <c r="P20" s="53"/>
    </row>
    <row r="21" spans="1:16" ht="20.100000000000001" customHeight="1" x14ac:dyDescent="0.2">
      <c r="A21" s="57" t="s">
        <v>77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6">
        <v>2</v>
      </c>
      <c r="O21" s="52"/>
      <c r="P21" s="53"/>
    </row>
    <row r="22" spans="1:16" ht="20.100000000000001" customHeight="1" x14ac:dyDescent="0.2">
      <c r="A22" s="58" t="s">
        <v>78</v>
      </c>
      <c r="B22" s="55"/>
      <c r="C22" s="55"/>
      <c r="D22" s="55"/>
      <c r="E22" s="55"/>
      <c r="F22" s="55"/>
      <c r="G22" s="55"/>
      <c r="H22" s="55">
        <v>5</v>
      </c>
      <c r="I22" s="55"/>
      <c r="J22" s="55"/>
      <c r="K22" s="55"/>
      <c r="L22" s="55"/>
      <c r="M22" s="55"/>
      <c r="N22" s="56"/>
      <c r="O22" s="52"/>
      <c r="P22" s="53"/>
    </row>
    <row r="23" spans="1:16" ht="20.100000000000001" customHeight="1" x14ac:dyDescent="0.2">
      <c r="A23" s="58" t="s">
        <v>40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>
        <v>2</v>
      </c>
      <c r="M23" s="55">
        <v>5</v>
      </c>
      <c r="N23" s="56"/>
      <c r="O23" s="52"/>
      <c r="P23" s="53"/>
    </row>
    <row r="24" spans="1:16" ht="18" customHeight="1" thickBot="1" x14ac:dyDescent="0.25">
      <c r="A24" s="59" t="s">
        <v>0</v>
      </c>
      <c r="B24" s="60">
        <f>B25/$C$28*1000</f>
        <v>97.744360902255636</v>
      </c>
      <c r="C24" s="60">
        <f t="shared" ref="C24:N24" si="3">C25/$C$28*1000</f>
        <v>15.037593984962406</v>
      </c>
      <c r="D24" s="60">
        <f t="shared" si="3"/>
        <v>60.150375939849624</v>
      </c>
      <c r="E24" s="60">
        <v>1.1000000000000001</v>
      </c>
      <c r="F24" s="60">
        <f t="shared" si="3"/>
        <v>15.037593984962406</v>
      </c>
      <c r="G24" s="60">
        <v>2.2999999999999998</v>
      </c>
      <c r="H24" s="60">
        <v>21.1</v>
      </c>
      <c r="I24" s="60">
        <f t="shared" si="3"/>
        <v>22.556390977443609</v>
      </c>
      <c r="J24" s="60">
        <f t="shared" si="3"/>
        <v>187.96992481203006</v>
      </c>
      <c r="K24" s="60">
        <v>1.2</v>
      </c>
      <c r="L24" s="60">
        <f t="shared" si="3"/>
        <v>15.037593984962406</v>
      </c>
      <c r="M24" s="60">
        <v>21.1</v>
      </c>
      <c r="N24" s="60">
        <f t="shared" si="3"/>
        <v>15.037593984962406</v>
      </c>
      <c r="O24" s="61"/>
      <c r="P24" s="61"/>
    </row>
    <row r="25" spans="1:16" ht="37.5" customHeight="1" thickBot="1" x14ac:dyDescent="0.25">
      <c r="A25" s="62" t="s">
        <v>1</v>
      </c>
      <c r="B25" s="63">
        <v>13</v>
      </c>
      <c r="C25" s="63">
        <f>SUM(C19:C23)</f>
        <v>2</v>
      </c>
      <c r="D25" s="63">
        <v>8</v>
      </c>
      <c r="E25" s="63">
        <f>SUM(E19:E23)</f>
        <v>1</v>
      </c>
      <c r="F25" s="63">
        <f>SUM(F19:F23)</f>
        <v>2</v>
      </c>
      <c r="G25" s="63">
        <v>2</v>
      </c>
      <c r="H25" s="63">
        <v>5</v>
      </c>
      <c r="I25" s="63">
        <v>3</v>
      </c>
      <c r="J25" s="63">
        <f>SUM(J19:J23)</f>
        <v>25</v>
      </c>
      <c r="K25" s="63">
        <f>SUM(K19:K23)</f>
        <v>1</v>
      </c>
      <c r="L25" s="63">
        <f>SUM(L19:L23)</f>
        <v>2</v>
      </c>
      <c r="M25" s="63">
        <f>SUM(M19:M23)</f>
        <v>5</v>
      </c>
      <c r="N25" s="63">
        <f>SUM(N19:N23)</f>
        <v>2</v>
      </c>
      <c r="O25" s="61"/>
      <c r="P25" s="61"/>
    </row>
    <row r="26" spans="1:16" ht="18" customHeight="1" thickBot="1" x14ac:dyDescent="0.25">
      <c r="A26" s="62" t="s">
        <v>2</v>
      </c>
      <c r="B26" s="64">
        <v>400</v>
      </c>
      <c r="C26" s="64">
        <v>170</v>
      </c>
      <c r="D26" s="64">
        <v>40</v>
      </c>
      <c r="E26" s="64">
        <v>140</v>
      </c>
      <c r="F26" s="64">
        <v>40</v>
      </c>
      <c r="G26" s="64">
        <v>40</v>
      </c>
      <c r="H26" s="64">
        <v>550</v>
      </c>
      <c r="I26" s="64">
        <v>80</v>
      </c>
      <c r="J26" s="64">
        <v>30</v>
      </c>
      <c r="K26" s="64">
        <v>170</v>
      </c>
      <c r="L26" s="64">
        <v>140</v>
      </c>
      <c r="M26" s="64">
        <v>82</v>
      </c>
      <c r="N26" s="64">
        <v>650</v>
      </c>
      <c r="O26" s="61"/>
      <c r="P26" s="61"/>
    </row>
    <row r="27" spans="1:16" ht="18" customHeight="1" thickBot="1" x14ac:dyDescent="0.25">
      <c r="A27" s="62" t="s">
        <v>3</v>
      </c>
      <c r="B27" s="63">
        <f t="shared" ref="B27:N27" si="4">B25*B26</f>
        <v>5200</v>
      </c>
      <c r="C27" s="65">
        <f t="shared" si="4"/>
        <v>340</v>
      </c>
      <c r="D27" s="63">
        <f t="shared" si="4"/>
        <v>320</v>
      </c>
      <c r="E27" s="63">
        <f t="shared" ref="E27" si="5">E25*E26</f>
        <v>140</v>
      </c>
      <c r="F27" s="63">
        <f t="shared" si="4"/>
        <v>80</v>
      </c>
      <c r="G27" s="63">
        <v>80</v>
      </c>
      <c r="H27" s="63">
        <v>2750</v>
      </c>
      <c r="I27" s="63">
        <v>260</v>
      </c>
      <c r="J27" s="63">
        <f t="shared" si="4"/>
        <v>750</v>
      </c>
      <c r="K27" s="63">
        <v>170</v>
      </c>
      <c r="L27" s="63">
        <f t="shared" si="4"/>
        <v>280</v>
      </c>
      <c r="M27" s="63">
        <v>410</v>
      </c>
      <c r="N27" s="63">
        <f t="shared" si="4"/>
        <v>1300</v>
      </c>
      <c r="O27" s="61"/>
      <c r="P27" s="61"/>
    </row>
    <row r="28" spans="1:16" ht="15.75" customHeight="1" thickBot="1" x14ac:dyDescent="0.3">
      <c r="A28" s="134" t="s">
        <v>13</v>
      </c>
      <c r="B28" s="134"/>
      <c r="C28" s="66">
        <v>133</v>
      </c>
      <c r="D28" s="134" t="s">
        <v>82</v>
      </c>
      <c r="E28" s="134"/>
      <c r="F28" s="134"/>
      <c r="G28" s="134"/>
      <c r="H28" s="142"/>
      <c r="I28" s="142"/>
      <c r="J28" s="142"/>
      <c r="K28" s="142"/>
      <c r="L28" s="142"/>
      <c r="M28" s="142"/>
      <c r="N28" s="142"/>
      <c r="O28" s="143"/>
      <c r="P28" s="143"/>
    </row>
    <row r="29" spans="1:16" ht="15.75" x14ac:dyDescent="0.25">
      <c r="A29" s="139" t="s">
        <v>33</v>
      </c>
      <c r="B29" s="139"/>
      <c r="C29" s="139" t="s">
        <v>19</v>
      </c>
      <c r="D29" s="139"/>
      <c r="E29" s="139"/>
      <c r="F29" s="139"/>
      <c r="G29" s="139"/>
      <c r="H29" s="144"/>
      <c r="I29" s="144"/>
      <c r="J29" s="144"/>
      <c r="K29" s="144"/>
      <c r="L29" s="144"/>
      <c r="M29" s="144"/>
      <c r="N29" s="144"/>
      <c r="O29" s="144"/>
      <c r="P29" s="144"/>
    </row>
    <row r="30" spans="1:16" ht="15.75" x14ac:dyDescent="0.25">
      <c r="A30" s="139" t="s">
        <v>29</v>
      </c>
      <c r="B30" s="139"/>
      <c r="C30" s="139"/>
      <c r="D30" s="139"/>
      <c r="E30" s="139"/>
      <c r="F30" s="139"/>
      <c r="G30" s="139"/>
      <c r="H30" s="144"/>
      <c r="I30" s="144"/>
      <c r="J30" s="144"/>
      <c r="K30" s="144"/>
      <c r="L30" s="144"/>
      <c r="M30" s="144"/>
      <c r="N30" s="144"/>
      <c r="O30" s="144"/>
      <c r="P30" s="144"/>
    </row>
  </sheetData>
  <sheetProtection selectLockedCells="1"/>
  <mergeCells count="16">
    <mergeCell ref="A15:G15"/>
    <mergeCell ref="H15:K15"/>
    <mergeCell ref="L15:O15"/>
    <mergeCell ref="A16:B16"/>
    <mergeCell ref="D16:G16"/>
    <mergeCell ref="B1:P1"/>
    <mergeCell ref="A13:B13"/>
    <mergeCell ref="D13:G13"/>
    <mergeCell ref="C14:G14"/>
    <mergeCell ref="H14:K14"/>
    <mergeCell ref="B17:P17"/>
    <mergeCell ref="H28:P30"/>
    <mergeCell ref="A29:G29"/>
    <mergeCell ref="A30:G30"/>
    <mergeCell ref="A28:B28"/>
    <mergeCell ref="D28:G28"/>
  </mergeCells>
  <phoneticPr fontId="4" type="noConversion"/>
  <conditionalFormatting sqref="B27:D27 B25:D25 F25:N25 F27:N27 B10:N10 B12:N12">
    <cfRule type="cellIs" dxfId="17" priority="3" stopIfTrue="1" operator="equal">
      <formula>0</formula>
    </cfRule>
  </conditionalFormatting>
  <conditionalFormatting sqref="B24:D24 F24:N24 B9:N9">
    <cfRule type="cellIs" dxfId="16" priority="4" stopIfTrue="1" operator="greaterThan">
      <formula>0</formula>
    </cfRule>
  </conditionalFormatting>
  <conditionalFormatting sqref="E25 E27">
    <cfRule type="cellIs" dxfId="15" priority="1" stopIfTrue="1" operator="equal">
      <formula>0</formula>
    </cfRule>
  </conditionalFormatting>
  <conditionalFormatting sqref="E24">
    <cfRule type="cellIs" dxfId="14" priority="2" stopIfTrue="1" operator="greater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view="pageBreakPreview" topLeftCell="A7" zoomScale="115" workbookViewId="0">
      <selection activeCell="D31" sqref="D31:G31"/>
    </sheetView>
  </sheetViews>
  <sheetFormatPr defaultRowHeight="12.75" x14ac:dyDescent="0.2"/>
  <cols>
    <col min="1" max="1" width="21.28515625" customWidth="1"/>
    <col min="2" max="14" width="5.7109375" customWidth="1"/>
    <col min="15" max="15" width="37.7109375" hidden="1" customWidth="1"/>
    <col min="16" max="16" width="9.140625" hidden="1" customWidth="1"/>
  </cols>
  <sheetData>
    <row r="1" spans="1:16" ht="23.25" x14ac:dyDescent="0.35">
      <c r="A1" s="8" t="s">
        <v>79</v>
      </c>
      <c r="B1" s="148" t="s">
        <v>45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36.75" customHeight="1" thickBot="1" x14ac:dyDescent="0.25">
      <c r="A2" s="12" t="s">
        <v>12</v>
      </c>
      <c r="B2" s="16" t="s">
        <v>20</v>
      </c>
      <c r="C2" s="16" t="s">
        <v>59</v>
      </c>
      <c r="D2" s="16" t="s">
        <v>43</v>
      </c>
      <c r="E2" s="16" t="s">
        <v>41</v>
      </c>
      <c r="F2" s="16" t="s">
        <v>14</v>
      </c>
      <c r="G2" s="16" t="s">
        <v>15</v>
      </c>
      <c r="H2" s="83" t="s">
        <v>24</v>
      </c>
      <c r="I2" s="16" t="s">
        <v>21</v>
      </c>
      <c r="J2" s="16" t="s">
        <v>22</v>
      </c>
      <c r="K2" s="16" t="s">
        <v>16</v>
      </c>
      <c r="L2" s="16"/>
      <c r="M2" s="16"/>
      <c r="N2" s="16"/>
      <c r="O2" s="1"/>
      <c r="P2" s="1"/>
    </row>
    <row r="3" spans="1:16" ht="20.100000000000001" customHeight="1" thickBot="1" x14ac:dyDescent="0.25">
      <c r="A3" s="70" t="s">
        <v>80</v>
      </c>
      <c r="B3" s="50">
        <v>10</v>
      </c>
      <c r="C3" s="50">
        <v>12</v>
      </c>
      <c r="D3" s="50">
        <v>2</v>
      </c>
      <c r="E3" s="50"/>
      <c r="F3" s="50"/>
      <c r="G3" s="71"/>
      <c r="H3" s="50"/>
      <c r="I3" s="50">
        <v>2</v>
      </c>
      <c r="J3" s="50">
        <v>2</v>
      </c>
      <c r="K3" s="50">
        <v>1</v>
      </c>
      <c r="L3" s="50"/>
      <c r="M3" s="50"/>
      <c r="N3" s="51"/>
      <c r="O3" s="61"/>
      <c r="P3" s="61"/>
    </row>
    <row r="4" spans="1:16" ht="20.100000000000001" customHeight="1" thickBot="1" x14ac:dyDescent="0.25">
      <c r="A4" s="58" t="s">
        <v>31</v>
      </c>
      <c r="B4" s="55"/>
      <c r="C4" s="55"/>
      <c r="D4" s="55"/>
      <c r="E4" s="55"/>
      <c r="F4" s="55"/>
      <c r="G4" s="55"/>
      <c r="H4" s="55">
        <v>20</v>
      </c>
      <c r="I4" s="55"/>
      <c r="J4" s="55"/>
      <c r="K4" s="55"/>
      <c r="L4" s="55"/>
      <c r="M4" s="55"/>
      <c r="N4" s="56"/>
      <c r="O4" s="61"/>
      <c r="P4" s="61"/>
    </row>
    <row r="5" spans="1:16" ht="20.100000000000001" customHeight="1" thickBot="1" x14ac:dyDescent="0.25">
      <c r="A5" s="58" t="s">
        <v>41</v>
      </c>
      <c r="B5" s="55"/>
      <c r="C5" s="55"/>
      <c r="D5" s="55"/>
      <c r="E5" s="55">
        <v>30</v>
      </c>
      <c r="F5" s="55"/>
      <c r="G5" s="55"/>
      <c r="H5" s="55"/>
      <c r="I5" s="55"/>
      <c r="J5" s="55"/>
      <c r="K5" s="55"/>
      <c r="L5" s="55"/>
      <c r="M5" s="55"/>
      <c r="N5" s="56"/>
      <c r="O5" s="61"/>
      <c r="P5" s="61"/>
    </row>
    <row r="6" spans="1:16" ht="20.100000000000001" customHeight="1" thickBot="1" x14ac:dyDescent="0.25">
      <c r="A6" s="58" t="s">
        <v>40</v>
      </c>
      <c r="B6" s="55"/>
      <c r="C6" s="55"/>
      <c r="D6" s="55"/>
      <c r="E6" s="55"/>
      <c r="F6" s="55">
        <v>2</v>
      </c>
      <c r="G6" s="55">
        <v>5</v>
      </c>
      <c r="H6" s="55"/>
      <c r="I6" s="55"/>
      <c r="J6" s="55"/>
      <c r="K6" s="55"/>
      <c r="L6" s="55"/>
      <c r="M6" s="55"/>
      <c r="N6" s="56"/>
      <c r="O6" s="61"/>
      <c r="P6" s="61"/>
    </row>
    <row r="7" spans="1:16" ht="20.100000000000001" customHeight="1" thickBot="1" x14ac:dyDescent="0.25">
      <c r="A7" s="58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6"/>
      <c r="O7" s="61"/>
      <c r="P7" s="61"/>
    </row>
    <row r="8" spans="1:16" ht="20.100000000000001" customHeight="1" thickBot="1" x14ac:dyDescent="0.25">
      <c r="A8" s="58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6"/>
      <c r="O8" s="61"/>
      <c r="P8" s="61"/>
    </row>
    <row r="9" spans="1:16" ht="20.100000000000001" customHeight="1" thickBot="1" x14ac:dyDescent="0.25">
      <c r="A9" s="58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6"/>
      <c r="O9" s="61"/>
      <c r="P9" s="61"/>
    </row>
    <row r="10" spans="1:16" ht="20.100000000000001" customHeight="1" thickBot="1" x14ac:dyDescent="0.25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6"/>
      <c r="O10" s="61"/>
      <c r="P10" s="61"/>
    </row>
    <row r="11" spans="1:16" ht="18" customHeight="1" thickBot="1" x14ac:dyDescent="0.25">
      <c r="A11" s="59" t="s">
        <v>0</v>
      </c>
      <c r="B11" s="60">
        <f>B12/$C$15*1000</f>
        <v>75.757575757575765</v>
      </c>
      <c r="C11" s="60">
        <f t="shared" ref="C11:N11" si="0">C12/$C$15*1000</f>
        <v>90.909090909090907</v>
      </c>
      <c r="D11" s="60">
        <f>D12/$C$15*1000</f>
        <v>15.151515151515152</v>
      </c>
      <c r="E11" s="60">
        <f t="shared" si="0"/>
        <v>227.27272727272725</v>
      </c>
      <c r="F11" s="60">
        <f t="shared" si="0"/>
        <v>15.151515151515152</v>
      </c>
      <c r="G11" s="60">
        <f t="shared" si="0"/>
        <v>37.878787878787882</v>
      </c>
      <c r="H11" s="60">
        <f t="shared" si="0"/>
        <v>151.51515151515153</v>
      </c>
      <c r="I11" s="60">
        <f t="shared" si="0"/>
        <v>15.151515151515152</v>
      </c>
      <c r="J11" s="60">
        <f t="shared" si="0"/>
        <v>15.151515151515152</v>
      </c>
      <c r="K11" s="60">
        <f t="shared" si="0"/>
        <v>7.5757575757575761</v>
      </c>
      <c r="L11" s="60">
        <f t="shared" si="0"/>
        <v>0</v>
      </c>
      <c r="M11" s="60">
        <f t="shared" si="0"/>
        <v>0</v>
      </c>
      <c r="N11" s="60">
        <f t="shared" si="0"/>
        <v>0</v>
      </c>
      <c r="O11" s="61"/>
      <c r="P11" s="61"/>
    </row>
    <row r="12" spans="1:16" ht="37.5" customHeight="1" thickBot="1" x14ac:dyDescent="0.25">
      <c r="A12" s="62" t="s">
        <v>1</v>
      </c>
      <c r="B12" s="63">
        <f>SUM(B3:B10)</f>
        <v>10</v>
      </c>
      <c r="C12" s="63">
        <f>SUM(C3:C10)</f>
        <v>12</v>
      </c>
      <c r="D12" s="63">
        <f>SUM(D3:D10)</f>
        <v>2</v>
      </c>
      <c r="E12" s="63">
        <f>SUM(E3:E10)</f>
        <v>30</v>
      </c>
      <c r="F12" s="63">
        <f t="shared" ref="F12:N12" si="1">SUM(F3:F10)</f>
        <v>2</v>
      </c>
      <c r="G12" s="63">
        <f t="shared" si="1"/>
        <v>5</v>
      </c>
      <c r="H12" s="63">
        <f t="shared" si="1"/>
        <v>20</v>
      </c>
      <c r="I12" s="63">
        <f t="shared" si="1"/>
        <v>2</v>
      </c>
      <c r="J12" s="63">
        <f t="shared" si="1"/>
        <v>2</v>
      </c>
      <c r="K12" s="63">
        <f t="shared" si="1"/>
        <v>1</v>
      </c>
      <c r="L12" s="63">
        <f t="shared" si="1"/>
        <v>0</v>
      </c>
      <c r="M12" s="63">
        <f t="shared" si="1"/>
        <v>0</v>
      </c>
      <c r="N12" s="63">
        <f t="shared" si="1"/>
        <v>0</v>
      </c>
      <c r="O12" s="61"/>
      <c r="P12" s="61"/>
    </row>
    <row r="13" spans="1:16" ht="18" customHeight="1" thickBot="1" x14ac:dyDescent="0.25">
      <c r="A13" s="62" t="s">
        <v>2</v>
      </c>
      <c r="B13" s="64">
        <v>90</v>
      </c>
      <c r="C13" s="64">
        <v>400</v>
      </c>
      <c r="D13" s="64">
        <v>156</v>
      </c>
      <c r="E13" s="64">
        <v>130</v>
      </c>
      <c r="F13" s="64">
        <v>140</v>
      </c>
      <c r="G13" s="64">
        <v>82</v>
      </c>
      <c r="H13" s="64">
        <v>30</v>
      </c>
      <c r="I13" s="64">
        <v>40</v>
      </c>
      <c r="J13" s="64">
        <v>40</v>
      </c>
      <c r="K13" s="64">
        <v>15</v>
      </c>
      <c r="L13" s="64"/>
      <c r="M13" s="64"/>
      <c r="N13" s="64"/>
      <c r="O13" s="61"/>
      <c r="P13" s="61"/>
    </row>
    <row r="14" spans="1:16" ht="18" customHeight="1" thickBot="1" x14ac:dyDescent="0.25">
      <c r="A14" s="62" t="s">
        <v>3</v>
      </c>
      <c r="B14" s="63">
        <f>B12*B13</f>
        <v>900</v>
      </c>
      <c r="C14" s="63">
        <f>C12*C13</f>
        <v>4800</v>
      </c>
      <c r="D14" s="63">
        <f t="shared" ref="D14:E14" si="2">D12*D13</f>
        <v>312</v>
      </c>
      <c r="E14" s="63">
        <f t="shared" si="2"/>
        <v>3900</v>
      </c>
      <c r="F14" s="63">
        <f t="shared" ref="F14:N14" si="3">F12*F13</f>
        <v>280</v>
      </c>
      <c r="G14" s="63">
        <f t="shared" si="3"/>
        <v>410</v>
      </c>
      <c r="H14" s="63">
        <f t="shared" si="3"/>
        <v>600</v>
      </c>
      <c r="I14" s="63">
        <f t="shared" si="3"/>
        <v>80</v>
      </c>
      <c r="J14" s="63">
        <f t="shared" si="3"/>
        <v>80</v>
      </c>
      <c r="K14" s="63">
        <f t="shared" si="3"/>
        <v>15</v>
      </c>
      <c r="L14" s="63">
        <f t="shared" si="3"/>
        <v>0</v>
      </c>
      <c r="M14" s="63">
        <f t="shared" si="3"/>
        <v>0</v>
      </c>
      <c r="N14" s="63">
        <f t="shared" si="3"/>
        <v>0</v>
      </c>
      <c r="O14" s="61"/>
      <c r="P14" s="61"/>
    </row>
    <row r="15" spans="1:16" ht="15.75" x14ac:dyDescent="0.25">
      <c r="A15" s="133" t="s">
        <v>13</v>
      </c>
      <c r="B15" s="133"/>
      <c r="C15" s="81">
        <v>132</v>
      </c>
      <c r="D15" s="134" t="s">
        <v>81</v>
      </c>
      <c r="E15" s="134"/>
      <c r="F15" s="134"/>
      <c r="G15" s="134"/>
      <c r="H15" s="150"/>
      <c r="I15" s="150"/>
      <c r="J15" s="150"/>
      <c r="K15" s="150"/>
      <c r="L15" s="150"/>
      <c r="M15" s="150"/>
      <c r="N15" s="150"/>
      <c r="O15" s="151"/>
      <c r="P15" s="151"/>
    </row>
    <row r="16" spans="1:16" ht="15.75" customHeight="1" x14ac:dyDescent="0.25">
      <c r="A16" s="139" t="s">
        <v>47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</row>
    <row r="17" spans="1:16" ht="18.75" customHeight="1" x14ac:dyDescent="0.25">
      <c r="A17" s="96" t="s">
        <v>36</v>
      </c>
      <c r="B17" s="96"/>
      <c r="C17" s="96"/>
      <c r="D17" s="96"/>
      <c r="E17" s="96"/>
      <c r="F17" s="96"/>
      <c r="G17" s="96"/>
      <c r="H17" s="139"/>
      <c r="I17" s="139"/>
      <c r="J17" s="139"/>
      <c r="K17" s="139"/>
      <c r="L17" s="139"/>
      <c r="M17" s="139"/>
      <c r="N17" s="139"/>
      <c r="O17" s="139"/>
      <c r="P17" s="139"/>
    </row>
    <row r="18" spans="1:16" ht="75.75" customHeight="1" x14ac:dyDescent="0.25">
      <c r="A18" s="139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</row>
    <row r="19" spans="1:16" ht="23.25" x14ac:dyDescent="0.35">
      <c r="A19" s="97" t="s">
        <v>83</v>
      </c>
      <c r="B19" s="152" t="s">
        <v>48</v>
      </c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</row>
    <row r="20" spans="1:16" ht="39.75" customHeight="1" thickBot="1" x14ac:dyDescent="0.25">
      <c r="A20" s="87" t="s">
        <v>12</v>
      </c>
      <c r="B20" s="93" t="s">
        <v>61</v>
      </c>
      <c r="C20" s="93" t="s">
        <v>39</v>
      </c>
      <c r="D20" s="88" t="s">
        <v>49</v>
      </c>
      <c r="E20" s="88" t="s">
        <v>55</v>
      </c>
      <c r="F20" s="88" t="s">
        <v>24</v>
      </c>
      <c r="G20" s="88" t="s">
        <v>15</v>
      </c>
      <c r="H20" s="88" t="s">
        <v>53</v>
      </c>
      <c r="I20" s="88"/>
      <c r="J20" s="88"/>
      <c r="K20" s="88"/>
      <c r="L20" s="88"/>
      <c r="M20" s="88"/>
      <c r="N20" s="88"/>
      <c r="O20" s="89"/>
      <c r="P20" s="89"/>
    </row>
    <row r="21" spans="1:16" ht="33" customHeight="1" x14ac:dyDescent="0.2">
      <c r="A21" s="49" t="s">
        <v>84</v>
      </c>
      <c r="B21" s="50">
        <v>10</v>
      </c>
      <c r="C21" s="50">
        <v>3</v>
      </c>
      <c r="D21" s="50">
        <v>10</v>
      </c>
      <c r="E21" s="50"/>
      <c r="F21" s="50"/>
      <c r="G21" s="50"/>
      <c r="H21" s="50"/>
      <c r="I21" s="50"/>
      <c r="J21" s="50"/>
      <c r="K21" s="50"/>
      <c r="L21" s="50"/>
      <c r="M21" s="50"/>
      <c r="N21" s="51"/>
      <c r="O21" s="52"/>
      <c r="P21" s="53"/>
    </row>
    <row r="22" spans="1:16" ht="20.100000000000001" customHeight="1" x14ac:dyDescent="0.2">
      <c r="A22" s="58" t="s">
        <v>31</v>
      </c>
      <c r="B22" s="55"/>
      <c r="C22" s="55"/>
      <c r="D22" s="55"/>
      <c r="E22" s="55"/>
      <c r="F22" s="55">
        <v>20</v>
      </c>
      <c r="G22" s="55"/>
      <c r="H22" s="55"/>
      <c r="I22" s="55"/>
      <c r="J22" s="55"/>
      <c r="K22" s="55"/>
      <c r="L22" s="55"/>
      <c r="M22" s="55"/>
      <c r="N22" s="56"/>
      <c r="O22" s="52"/>
      <c r="P22" s="53"/>
    </row>
    <row r="23" spans="1:16" ht="20.100000000000001" customHeight="1" x14ac:dyDescent="0.2">
      <c r="A23" s="58" t="s">
        <v>52</v>
      </c>
      <c r="B23" s="55"/>
      <c r="C23" s="55"/>
      <c r="D23" s="55"/>
      <c r="E23" s="55">
        <v>8</v>
      </c>
      <c r="F23" s="55"/>
      <c r="G23" s="55">
        <v>2</v>
      </c>
      <c r="H23" s="55"/>
      <c r="I23" s="55"/>
      <c r="J23" s="55"/>
      <c r="K23" s="55"/>
      <c r="L23" s="55"/>
      <c r="M23" s="55"/>
      <c r="N23" s="56"/>
      <c r="O23" s="52"/>
      <c r="P23" s="53"/>
    </row>
    <row r="24" spans="1:16" ht="20.100000000000001" customHeight="1" x14ac:dyDescent="0.2">
      <c r="A24" s="58" t="s">
        <v>49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  <c r="O24" s="52"/>
      <c r="P24" s="53"/>
    </row>
    <row r="25" spans="1:16" ht="20.100000000000001" customHeight="1" x14ac:dyDescent="0.2">
      <c r="A25" s="58" t="s">
        <v>53</v>
      </c>
      <c r="B25" s="55"/>
      <c r="C25" s="55"/>
      <c r="D25" s="55"/>
      <c r="E25" s="55"/>
      <c r="F25" s="55"/>
      <c r="G25" s="55"/>
      <c r="H25" s="55">
        <v>5</v>
      </c>
      <c r="I25" s="55"/>
      <c r="J25" s="55"/>
      <c r="K25" s="55"/>
      <c r="L25" s="55"/>
      <c r="M25" s="55"/>
      <c r="N25" s="56"/>
      <c r="O25" s="52"/>
      <c r="P25" s="53"/>
    </row>
    <row r="26" spans="1:16" ht="20.100000000000001" customHeight="1" thickBot="1" x14ac:dyDescent="0.25">
      <c r="A26" s="90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61"/>
      <c r="P26" s="61"/>
    </row>
    <row r="27" spans="1:16" ht="18" customHeight="1" thickBot="1" x14ac:dyDescent="0.25">
      <c r="A27" s="59" t="s">
        <v>0</v>
      </c>
      <c r="B27" s="60">
        <f>B28/$C$31*1000</f>
        <v>75.187969924812023</v>
      </c>
      <c r="C27" s="60">
        <f t="shared" ref="C27:N27" si="4">C28/$C$31*1000</f>
        <v>22.556390977443609</v>
      </c>
      <c r="D27" s="60">
        <v>0.77</v>
      </c>
      <c r="E27" s="60">
        <v>38.5</v>
      </c>
      <c r="F27" s="60">
        <f t="shared" si="4"/>
        <v>150.37593984962405</v>
      </c>
      <c r="G27" s="60">
        <f t="shared" si="4"/>
        <v>15.037593984962406</v>
      </c>
      <c r="H27" s="60">
        <f t="shared" si="4"/>
        <v>37.593984962406012</v>
      </c>
      <c r="I27" s="60">
        <f t="shared" si="4"/>
        <v>0</v>
      </c>
      <c r="J27" s="60">
        <f t="shared" si="4"/>
        <v>0</v>
      </c>
      <c r="K27" s="60">
        <f t="shared" si="4"/>
        <v>0</v>
      </c>
      <c r="L27" s="60">
        <f t="shared" si="4"/>
        <v>0</v>
      </c>
      <c r="M27" s="60">
        <f t="shared" si="4"/>
        <v>0</v>
      </c>
      <c r="N27" s="60">
        <f t="shared" si="4"/>
        <v>0</v>
      </c>
      <c r="O27" s="61"/>
      <c r="P27" s="61"/>
    </row>
    <row r="28" spans="1:16" ht="37.5" customHeight="1" thickBot="1" x14ac:dyDescent="0.25">
      <c r="A28" s="62" t="s">
        <v>1</v>
      </c>
      <c r="B28" s="63">
        <f>SUM(B21:B26)</f>
        <v>10</v>
      </c>
      <c r="C28" s="63">
        <f>SUM(C21:C26)</f>
        <v>3</v>
      </c>
      <c r="D28" s="63">
        <v>10</v>
      </c>
      <c r="E28" s="63">
        <v>8</v>
      </c>
      <c r="F28" s="63">
        <f t="shared" ref="F28:N28" si="5">SUM(F21:F26)</f>
        <v>20</v>
      </c>
      <c r="G28" s="63">
        <f t="shared" si="5"/>
        <v>2</v>
      </c>
      <c r="H28" s="63">
        <f t="shared" si="5"/>
        <v>5</v>
      </c>
      <c r="I28" s="63">
        <f t="shared" si="5"/>
        <v>0</v>
      </c>
      <c r="J28" s="63">
        <f t="shared" si="5"/>
        <v>0</v>
      </c>
      <c r="K28" s="63">
        <f t="shared" si="5"/>
        <v>0</v>
      </c>
      <c r="L28" s="63">
        <f t="shared" si="5"/>
        <v>0</v>
      </c>
      <c r="M28" s="63">
        <f t="shared" si="5"/>
        <v>0</v>
      </c>
      <c r="N28" s="63">
        <f t="shared" si="5"/>
        <v>0</v>
      </c>
      <c r="O28" s="61"/>
      <c r="P28" s="61"/>
    </row>
    <row r="29" spans="1:16" ht="18" customHeight="1" thickBot="1" x14ac:dyDescent="0.25">
      <c r="A29" s="62" t="s">
        <v>2</v>
      </c>
      <c r="B29" s="64">
        <v>140</v>
      </c>
      <c r="C29" s="64">
        <v>820</v>
      </c>
      <c r="D29" s="64">
        <v>270</v>
      </c>
      <c r="E29" s="64">
        <v>295</v>
      </c>
      <c r="F29" s="64">
        <v>30</v>
      </c>
      <c r="G29" s="64">
        <v>82</v>
      </c>
      <c r="H29" s="64">
        <v>450</v>
      </c>
      <c r="I29" s="64"/>
      <c r="J29" s="64"/>
      <c r="K29" s="64"/>
      <c r="L29" s="64"/>
      <c r="M29" s="64"/>
      <c r="N29" s="64"/>
      <c r="O29" s="61"/>
      <c r="P29" s="61"/>
    </row>
    <row r="30" spans="1:16" ht="18" customHeight="1" thickBot="1" x14ac:dyDescent="0.25">
      <c r="A30" s="62" t="s">
        <v>3</v>
      </c>
      <c r="B30" s="63">
        <f t="shared" ref="B30:N30" si="6">B28*B29</f>
        <v>1400</v>
      </c>
      <c r="C30" s="63">
        <f t="shared" si="6"/>
        <v>2460</v>
      </c>
      <c r="D30" s="63">
        <v>2700</v>
      </c>
      <c r="E30" s="63">
        <v>2360</v>
      </c>
      <c r="F30" s="63">
        <f t="shared" si="6"/>
        <v>600</v>
      </c>
      <c r="G30" s="63">
        <f t="shared" si="6"/>
        <v>164</v>
      </c>
      <c r="H30" s="63">
        <f t="shared" si="6"/>
        <v>2250</v>
      </c>
      <c r="I30" s="63">
        <f t="shared" si="6"/>
        <v>0</v>
      </c>
      <c r="J30" s="63">
        <f t="shared" si="6"/>
        <v>0</v>
      </c>
      <c r="K30" s="63">
        <f t="shared" si="6"/>
        <v>0</v>
      </c>
      <c r="L30" s="63">
        <f t="shared" si="6"/>
        <v>0</v>
      </c>
      <c r="M30" s="63">
        <f t="shared" si="6"/>
        <v>0</v>
      </c>
      <c r="N30" s="63">
        <f t="shared" si="6"/>
        <v>0</v>
      </c>
      <c r="O30" s="61"/>
      <c r="P30" s="61"/>
    </row>
    <row r="31" spans="1:16" ht="15.75" x14ac:dyDescent="0.25">
      <c r="A31" s="134" t="s">
        <v>13</v>
      </c>
      <c r="B31" s="134"/>
      <c r="C31" s="98">
        <v>133</v>
      </c>
      <c r="D31" s="134" t="s">
        <v>90</v>
      </c>
      <c r="E31" s="134"/>
      <c r="F31" s="134"/>
      <c r="G31" s="134"/>
      <c r="H31" s="150"/>
      <c r="I31" s="150"/>
      <c r="J31" s="150"/>
      <c r="K31" s="150"/>
      <c r="L31" s="150"/>
      <c r="M31" s="150"/>
      <c r="N31" s="150"/>
      <c r="O31" s="151"/>
      <c r="P31" s="151"/>
    </row>
    <row r="32" spans="1:16" ht="15.75" x14ac:dyDescent="0.25">
      <c r="A32" s="139" t="s">
        <v>50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</row>
    <row r="33" spans="1:16" ht="15.75" x14ac:dyDescent="0.25">
      <c r="A33" s="139" t="s">
        <v>51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</row>
  </sheetData>
  <sheetProtection selectLockedCells="1"/>
  <mergeCells count="12">
    <mergeCell ref="B19:P19"/>
    <mergeCell ref="H31:P33"/>
    <mergeCell ref="A32:G32"/>
    <mergeCell ref="A33:G33"/>
    <mergeCell ref="A31:B31"/>
    <mergeCell ref="D31:G31"/>
    <mergeCell ref="B1:P1"/>
    <mergeCell ref="A16:G16"/>
    <mergeCell ref="A18:G18"/>
    <mergeCell ref="H15:P18"/>
    <mergeCell ref="A15:B15"/>
    <mergeCell ref="D15:G15"/>
  </mergeCells>
  <phoneticPr fontId="4" type="noConversion"/>
  <conditionalFormatting sqref="B30:N30 B28:N28 B14:N14 B12:N12">
    <cfRule type="cellIs" dxfId="13" priority="3" stopIfTrue="1" operator="equal">
      <formula>0</formula>
    </cfRule>
  </conditionalFormatting>
  <conditionalFormatting sqref="B27:N27 B11:N11">
    <cfRule type="cellIs" dxfId="12" priority="4" stopIfTrue="1" operator="greater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51181102362204722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view="pageBreakPreview" topLeftCell="A22" zoomScale="115" workbookViewId="0">
      <selection activeCell="D33" sqref="D33:G33"/>
    </sheetView>
  </sheetViews>
  <sheetFormatPr defaultRowHeight="12.75" x14ac:dyDescent="0.2"/>
  <cols>
    <col min="1" max="1" width="21.28515625" customWidth="1"/>
    <col min="2" max="14" width="5.7109375" customWidth="1"/>
    <col min="15" max="15" width="37.7109375" hidden="1" customWidth="1"/>
    <col min="16" max="16" width="9.140625" hidden="1" customWidth="1"/>
  </cols>
  <sheetData>
    <row r="1" spans="1:16" ht="23.25" x14ac:dyDescent="0.35">
      <c r="A1" s="8" t="s">
        <v>85</v>
      </c>
      <c r="B1" s="148" t="s">
        <v>44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36.75" customHeight="1" thickBot="1" x14ac:dyDescent="0.25">
      <c r="A2" s="12" t="s">
        <v>12</v>
      </c>
      <c r="B2" s="16" t="s">
        <v>46</v>
      </c>
      <c r="C2" s="16" t="s">
        <v>32</v>
      </c>
      <c r="D2" s="16" t="s">
        <v>20</v>
      </c>
      <c r="E2" s="16" t="s">
        <v>53</v>
      </c>
      <c r="F2" s="16" t="s">
        <v>14</v>
      </c>
      <c r="G2" s="16" t="s">
        <v>15</v>
      </c>
      <c r="H2" s="16" t="s">
        <v>24</v>
      </c>
      <c r="I2" s="16" t="s">
        <v>16</v>
      </c>
      <c r="J2" s="16" t="s">
        <v>58</v>
      </c>
      <c r="K2" s="16" t="s">
        <v>87</v>
      </c>
      <c r="L2" s="16"/>
      <c r="M2" s="16"/>
      <c r="N2" s="16"/>
      <c r="O2" s="1"/>
      <c r="P2" s="1"/>
    </row>
    <row r="3" spans="1:16" ht="20.100000000000001" customHeight="1" thickBot="1" x14ac:dyDescent="0.25">
      <c r="A3" s="13" t="s">
        <v>86</v>
      </c>
      <c r="B3" s="21">
        <v>18</v>
      </c>
      <c r="C3" s="21">
        <v>10</v>
      </c>
      <c r="D3" s="32">
        <v>2</v>
      </c>
      <c r="E3" s="32"/>
      <c r="F3" s="21"/>
      <c r="G3" s="22"/>
      <c r="H3" s="21"/>
      <c r="I3" s="21">
        <v>1</v>
      </c>
      <c r="J3" s="21"/>
      <c r="K3" s="21">
        <v>3</v>
      </c>
      <c r="L3" s="21"/>
      <c r="M3" s="21"/>
      <c r="N3" s="23"/>
      <c r="O3" s="1"/>
      <c r="P3" s="1"/>
    </row>
    <row r="4" spans="1:16" ht="20.100000000000001" customHeight="1" thickBot="1" x14ac:dyDescent="0.25">
      <c r="A4" s="14" t="s">
        <v>40</v>
      </c>
      <c r="B4" s="24"/>
      <c r="C4" s="24"/>
      <c r="D4" s="33"/>
      <c r="E4" s="33"/>
      <c r="F4" s="24">
        <v>2</v>
      </c>
      <c r="G4" s="24">
        <v>5</v>
      </c>
      <c r="H4" s="24"/>
      <c r="I4" s="24"/>
      <c r="J4" s="24"/>
      <c r="K4" s="24"/>
      <c r="L4" s="24"/>
      <c r="M4" s="24"/>
      <c r="N4" s="25"/>
      <c r="O4" s="1"/>
      <c r="P4" s="1"/>
    </row>
    <row r="5" spans="1:16" ht="20.100000000000001" customHeight="1" thickBot="1" x14ac:dyDescent="0.25">
      <c r="A5" s="14" t="s">
        <v>35</v>
      </c>
      <c r="B5" s="24"/>
      <c r="C5" s="24"/>
      <c r="D5" s="33"/>
      <c r="E5" s="33"/>
      <c r="F5" s="24"/>
      <c r="G5" s="24"/>
      <c r="H5" s="24">
        <v>25</v>
      </c>
      <c r="I5" s="24"/>
      <c r="J5" s="24"/>
      <c r="K5" s="24"/>
      <c r="L5" s="24"/>
      <c r="M5" s="24"/>
      <c r="N5" s="25"/>
      <c r="O5" s="1"/>
      <c r="P5" s="1"/>
    </row>
    <row r="6" spans="1:16" ht="20.100000000000001" customHeight="1" thickBot="1" x14ac:dyDescent="0.25">
      <c r="A6" s="14" t="s">
        <v>77</v>
      </c>
      <c r="B6" s="24"/>
      <c r="C6" s="24"/>
      <c r="D6" s="33"/>
      <c r="E6" s="33"/>
      <c r="F6" s="24"/>
      <c r="G6" s="24"/>
      <c r="H6" s="24"/>
      <c r="I6" s="24"/>
      <c r="J6" s="24">
        <v>3</v>
      </c>
      <c r="K6" s="24"/>
      <c r="L6" s="24"/>
      <c r="M6" s="24"/>
      <c r="N6" s="25"/>
      <c r="O6" s="1"/>
      <c r="P6" s="1"/>
    </row>
    <row r="7" spans="1:16" ht="20.100000000000001" customHeight="1" thickBot="1" x14ac:dyDescent="0.25">
      <c r="A7" s="14" t="s">
        <v>53</v>
      </c>
      <c r="B7" s="24"/>
      <c r="C7" s="24"/>
      <c r="D7" s="33"/>
      <c r="E7" s="33">
        <v>6</v>
      </c>
      <c r="F7" s="24"/>
      <c r="G7" s="24"/>
      <c r="H7" s="24"/>
      <c r="I7" s="24"/>
      <c r="J7" s="24"/>
      <c r="K7" s="24"/>
      <c r="L7" s="24"/>
      <c r="M7" s="24"/>
      <c r="N7" s="25"/>
      <c r="O7" s="1"/>
      <c r="P7" s="1"/>
    </row>
    <row r="8" spans="1:16" ht="20.100000000000001" customHeight="1" thickBot="1" x14ac:dyDescent="0.25">
      <c r="A8" s="14"/>
      <c r="B8" s="24"/>
      <c r="C8" s="24"/>
      <c r="D8" s="33"/>
      <c r="E8" s="33"/>
      <c r="F8" s="24"/>
      <c r="G8" s="24"/>
      <c r="H8" s="24"/>
      <c r="I8" s="24"/>
      <c r="J8" s="24"/>
      <c r="K8" s="24"/>
      <c r="L8" s="24"/>
      <c r="M8" s="24"/>
      <c r="N8" s="25"/>
      <c r="O8" s="1"/>
      <c r="P8" s="1"/>
    </row>
    <row r="9" spans="1:16" ht="20.100000000000001" customHeight="1" thickBot="1" x14ac:dyDescent="0.25">
      <c r="A9" s="14"/>
      <c r="B9" s="24"/>
      <c r="C9" s="24"/>
      <c r="D9" s="33"/>
      <c r="E9" s="33"/>
      <c r="F9" s="24"/>
      <c r="G9" s="24"/>
      <c r="H9" s="24"/>
      <c r="I9" s="24"/>
      <c r="J9" s="24"/>
      <c r="K9" s="24"/>
      <c r="L9" s="24"/>
      <c r="M9" s="24"/>
      <c r="N9" s="25"/>
      <c r="O9" s="1"/>
      <c r="P9" s="1"/>
    </row>
    <row r="10" spans="1:16" ht="20.100000000000001" customHeight="1" thickBot="1" x14ac:dyDescent="0.25">
      <c r="A10" s="17"/>
      <c r="B10" s="26"/>
      <c r="C10" s="26"/>
      <c r="D10" s="34"/>
      <c r="E10" s="34"/>
      <c r="F10" s="26"/>
      <c r="G10" s="26"/>
      <c r="H10" s="26"/>
      <c r="I10" s="26"/>
      <c r="J10" s="26"/>
      <c r="K10" s="26"/>
      <c r="L10" s="26"/>
      <c r="M10" s="26"/>
      <c r="N10" s="27"/>
      <c r="O10" s="1"/>
      <c r="P10" s="1"/>
    </row>
    <row r="11" spans="1:16" ht="18" customHeight="1" thickBot="1" x14ac:dyDescent="0.25">
      <c r="A11" s="6" t="s">
        <v>0</v>
      </c>
      <c r="B11" s="37">
        <f>B12/$C$15*1000</f>
        <v>135.33834586466165</v>
      </c>
      <c r="C11" s="37">
        <f t="shared" ref="C11:N11" si="0">C12/$C$15*1000</f>
        <v>75.187969924812023</v>
      </c>
      <c r="D11" s="40">
        <v>11.1</v>
      </c>
      <c r="E11" s="40">
        <v>12</v>
      </c>
      <c r="F11" s="37">
        <f t="shared" si="0"/>
        <v>15.037593984962406</v>
      </c>
      <c r="G11" s="37">
        <f t="shared" si="0"/>
        <v>37.593984962406012</v>
      </c>
      <c r="H11" s="37">
        <f t="shared" si="0"/>
        <v>187.96992481203006</v>
      </c>
      <c r="I11" s="37">
        <f t="shared" si="0"/>
        <v>7.518796992481203</v>
      </c>
      <c r="J11" s="37">
        <f t="shared" si="0"/>
        <v>22.556390977443609</v>
      </c>
      <c r="K11" s="37">
        <f t="shared" si="0"/>
        <v>22.556390977443609</v>
      </c>
      <c r="L11" s="37">
        <f t="shared" si="0"/>
        <v>0</v>
      </c>
      <c r="M11" s="37">
        <f t="shared" si="0"/>
        <v>0</v>
      </c>
      <c r="N11" s="37">
        <f t="shared" si="0"/>
        <v>0</v>
      </c>
      <c r="O11" s="1"/>
      <c r="P11" s="1"/>
    </row>
    <row r="12" spans="1:16" ht="37.5" customHeight="1" thickBot="1" x14ac:dyDescent="0.25">
      <c r="A12" s="5" t="s">
        <v>1</v>
      </c>
      <c r="B12" s="28">
        <f>SUM(B3:B10)</f>
        <v>18</v>
      </c>
      <c r="C12" s="28">
        <f>SUM(C3:C10)</f>
        <v>10</v>
      </c>
      <c r="D12" s="41">
        <v>2</v>
      </c>
      <c r="E12" s="41">
        <v>6</v>
      </c>
      <c r="F12" s="28">
        <f t="shared" ref="F12:N12" si="1">SUM(F3:F10)</f>
        <v>2</v>
      </c>
      <c r="G12" s="28">
        <f t="shared" si="1"/>
        <v>5</v>
      </c>
      <c r="H12" s="28">
        <f t="shared" si="1"/>
        <v>25</v>
      </c>
      <c r="I12" s="28">
        <f t="shared" si="1"/>
        <v>1</v>
      </c>
      <c r="J12" s="28">
        <f t="shared" si="1"/>
        <v>3</v>
      </c>
      <c r="K12" s="28">
        <f t="shared" si="1"/>
        <v>3</v>
      </c>
      <c r="L12" s="28">
        <f t="shared" si="1"/>
        <v>0</v>
      </c>
      <c r="M12" s="28">
        <f t="shared" si="1"/>
        <v>0</v>
      </c>
      <c r="N12" s="28">
        <f t="shared" si="1"/>
        <v>0</v>
      </c>
      <c r="O12" s="1"/>
      <c r="P12" s="1"/>
    </row>
    <row r="13" spans="1:16" ht="18" customHeight="1" thickBot="1" x14ac:dyDescent="0.25">
      <c r="A13" s="5" t="s">
        <v>2</v>
      </c>
      <c r="B13" s="29">
        <v>110</v>
      </c>
      <c r="C13" s="29">
        <v>40</v>
      </c>
      <c r="D13" s="35">
        <v>90</v>
      </c>
      <c r="E13" s="35">
        <v>550</v>
      </c>
      <c r="F13" s="29">
        <v>140</v>
      </c>
      <c r="G13" s="29">
        <v>82</v>
      </c>
      <c r="H13" s="29">
        <v>30</v>
      </c>
      <c r="I13" s="29">
        <v>20</v>
      </c>
      <c r="J13" s="29">
        <v>650</v>
      </c>
      <c r="K13" s="29">
        <v>820</v>
      </c>
      <c r="L13" s="29"/>
      <c r="M13" s="29"/>
      <c r="N13" s="29"/>
      <c r="O13" s="1"/>
      <c r="P13" s="1"/>
    </row>
    <row r="14" spans="1:16" ht="18" customHeight="1" thickBot="1" x14ac:dyDescent="0.25">
      <c r="A14" s="5" t="s">
        <v>3</v>
      </c>
      <c r="B14" s="28">
        <f>B12*B13</f>
        <v>1980</v>
      </c>
      <c r="C14" s="28">
        <f>C12*C13</f>
        <v>400</v>
      </c>
      <c r="D14" s="41">
        <v>180</v>
      </c>
      <c r="E14" s="41">
        <v>2750</v>
      </c>
      <c r="F14" s="28">
        <f t="shared" ref="F14:N14" si="2">F12*F13</f>
        <v>280</v>
      </c>
      <c r="G14" s="28">
        <f t="shared" si="2"/>
        <v>410</v>
      </c>
      <c r="H14" s="28">
        <f t="shared" si="2"/>
        <v>750</v>
      </c>
      <c r="I14" s="28">
        <f t="shared" si="2"/>
        <v>20</v>
      </c>
      <c r="J14" s="28">
        <f t="shared" si="2"/>
        <v>1950</v>
      </c>
      <c r="K14" s="28">
        <f t="shared" si="2"/>
        <v>2460</v>
      </c>
      <c r="L14" s="28">
        <f t="shared" si="2"/>
        <v>0</v>
      </c>
      <c r="M14" s="28">
        <f t="shared" si="2"/>
        <v>0</v>
      </c>
      <c r="N14" s="28">
        <f t="shared" si="2"/>
        <v>0</v>
      </c>
      <c r="O14" s="1"/>
      <c r="P14" s="1"/>
    </row>
    <row r="15" spans="1:16" ht="15.75" x14ac:dyDescent="0.25">
      <c r="A15" s="155" t="s">
        <v>13</v>
      </c>
      <c r="B15" s="155"/>
      <c r="C15" s="38">
        <v>133</v>
      </c>
      <c r="D15" s="128" t="s">
        <v>91</v>
      </c>
      <c r="E15" s="128"/>
      <c r="F15" s="128"/>
      <c r="G15" s="128"/>
      <c r="H15" s="126"/>
      <c r="I15" s="126"/>
      <c r="J15" s="126"/>
      <c r="K15" s="126"/>
      <c r="L15" s="126"/>
      <c r="M15" s="126"/>
      <c r="N15" s="126"/>
      <c r="O15" s="154"/>
      <c r="P15" s="154"/>
    </row>
    <row r="16" spans="1:16" ht="15.75" customHeight="1" x14ac:dyDescent="0.25">
      <c r="A16" s="127" t="s">
        <v>88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</row>
    <row r="17" spans="1:16" ht="18.75" customHeight="1" x14ac:dyDescent="0.25">
      <c r="A17" s="2" t="s">
        <v>89</v>
      </c>
      <c r="B17" s="2"/>
      <c r="C17" s="2"/>
      <c r="D17" s="2"/>
      <c r="E17" s="2"/>
      <c r="F17" s="2"/>
      <c r="G17" s="2"/>
      <c r="H17" s="127"/>
      <c r="I17" s="127"/>
      <c r="J17" s="127"/>
      <c r="K17" s="127"/>
      <c r="L17" s="127"/>
      <c r="M17" s="127"/>
      <c r="N17" s="127"/>
      <c r="O17" s="127"/>
      <c r="P17" s="127"/>
    </row>
    <row r="18" spans="1:16" ht="75.75" customHeight="1" x14ac:dyDescent="0.25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</row>
    <row r="19" spans="1:16" ht="23.25" x14ac:dyDescent="0.35">
      <c r="A19" s="8" t="s">
        <v>92</v>
      </c>
      <c r="B19" s="153" t="s">
        <v>93</v>
      </c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</row>
    <row r="20" spans="1:16" ht="39.75" customHeight="1" thickBot="1" x14ac:dyDescent="0.25">
      <c r="A20" s="18" t="s">
        <v>12</v>
      </c>
      <c r="B20" s="19" t="s">
        <v>57</v>
      </c>
      <c r="C20" s="19" t="s">
        <v>46</v>
      </c>
      <c r="D20" s="19" t="s">
        <v>39</v>
      </c>
      <c r="E20" s="19" t="s">
        <v>53</v>
      </c>
      <c r="F20" s="19" t="s">
        <v>14</v>
      </c>
      <c r="G20" s="19" t="s">
        <v>15</v>
      </c>
      <c r="H20" s="19" t="s">
        <v>24</v>
      </c>
      <c r="I20" s="19" t="s">
        <v>58</v>
      </c>
      <c r="J20" s="19" t="s">
        <v>42</v>
      </c>
      <c r="K20" s="19"/>
      <c r="L20" s="19"/>
      <c r="M20" s="19"/>
      <c r="N20" s="19"/>
      <c r="O20" s="7"/>
      <c r="P20" s="7"/>
    </row>
    <row r="21" spans="1:16" ht="20.100000000000001" customHeight="1" x14ac:dyDescent="0.2">
      <c r="A21" s="99" t="s">
        <v>98</v>
      </c>
      <c r="B21" s="21">
        <v>5</v>
      </c>
      <c r="C21" s="21">
        <v>10</v>
      </c>
      <c r="D21" s="32">
        <v>3</v>
      </c>
      <c r="E21" s="32"/>
      <c r="F21" s="21"/>
      <c r="G21" s="21"/>
      <c r="H21" s="21"/>
      <c r="I21" s="21"/>
      <c r="J21" s="21"/>
      <c r="K21" s="21"/>
      <c r="L21" s="21"/>
      <c r="M21" s="21"/>
      <c r="N21" s="23"/>
      <c r="O21" s="3"/>
      <c r="P21" s="4"/>
    </row>
    <row r="22" spans="1:16" ht="20.100000000000001" customHeight="1" x14ac:dyDescent="0.2">
      <c r="A22" s="14" t="s">
        <v>35</v>
      </c>
      <c r="B22" s="24"/>
      <c r="C22" s="24"/>
      <c r="D22" s="33"/>
      <c r="E22" s="33"/>
      <c r="F22" s="24"/>
      <c r="G22" s="24"/>
      <c r="H22" s="24">
        <v>25</v>
      </c>
      <c r="I22" s="24"/>
      <c r="J22" s="24"/>
      <c r="K22" s="24"/>
      <c r="L22" s="24"/>
      <c r="M22" s="24"/>
      <c r="N22" s="25"/>
      <c r="O22" s="3"/>
      <c r="P22" s="4"/>
    </row>
    <row r="23" spans="1:16" ht="20.100000000000001" customHeight="1" x14ac:dyDescent="0.2">
      <c r="A23" s="14" t="s">
        <v>94</v>
      </c>
      <c r="B23" s="24"/>
      <c r="C23" s="24"/>
      <c r="D23" s="33"/>
      <c r="E23" s="33"/>
      <c r="F23" s="24">
        <v>2</v>
      </c>
      <c r="G23" s="24">
        <v>5</v>
      </c>
      <c r="H23" s="24"/>
      <c r="I23" s="24"/>
      <c r="J23" s="24"/>
      <c r="K23" s="24"/>
      <c r="L23" s="24"/>
      <c r="M23" s="24"/>
      <c r="N23" s="25"/>
      <c r="O23" s="3"/>
      <c r="P23" s="4"/>
    </row>
    <row r="24" spans="1:16" ht="20.100000000000001" customHeight="1" x14ac:dyDescent="0.2">
      <c r="A24" s="14" t="s">
        <v>58</v>
      </c>
      <c r="B24" s="24"/>
      <c r="C24" s="24"/>
      <c r="D24" s="33"/>
      <c r="E24" s="33"/>
      <c r="F24" s="24"/>
      <c r="G24" s="24"/>
      <c r="H24" s="24"/>
      <c r="I24" s="24">
        <v>3</v>
      </c>
      <c r="J24" s="24"/>
      <c r="K24" s="24"/>
      <c r="L24" s="24"/>
      <c r="M24" s="24"/>
      <c r="N24" s="25"/>
      <c r="O24" s="3"/>
      <c r="P24" s="4"/>
    </row>
    <row r="25" spans="1:16" ht="20.100000000000001" customHeight="1" x14ac:dyDescent="0.2">
      <c r="A25" s="14" t="s">
        <v>95</v>
      </c>
      <c r="B25" s="24"/>
      <c r="C25" s="24"/>
      <c r="D25" s="33"/>
      <c r="E25" s="33">
        <v>6</v>
      </c>
      <c r="F25" s="24"/>
      <c r="G25" s="24"/>
      <c r="H25" s="24"/>
      <c r="I25" s="24"/>
      <c r="J25" s="24"/>
      <c r="K25" s="24"/>
      <c r="L25" s="24"/>
      <c r="M25" s="24"/>
      <c r="N25" s="25"/>
      <c r="O25" s="3"/>
      <c r="P25" s="4"/>
    </row>
    <row r="26" spans="1:16" ht="20.100000000000001" customHeight="1" x14ac:dyDescent="0.2">
      <c r="A26" s="14" t="s">
        <v>42</v>
      </c>
      <c r="B26" s="24"/>
      <c r="C26" s="24"/>
      <c r="D26" s="33"/>
      <c r="E26" s="33"/>
      <c r="F26" s="24"/>
      <c r="G26" s="24"/>
      <c r="H26" s="24"/>
      <c r="I26" s="24"/>
      <c r="J26" s="24">
        <v>15</v>
      </c>
      <c r="K26" s="24"/>
      <c r="L26" s="24"/>
      <c r="M26" s="24"/>
      <c r="N26" s="25"/>
      <c r="O26" s="3"/>
      <c r="P26" s="4"/>
    </row>
    <row r="27" spans="1:16" ht="20.100000000000001" customHeight="1" x14ac:dyDescent="0.2">
      <c r="A27" s="14"/>
      <c r="B27" s="24"/>
      <c r="C27" s="24"/>
      <c r="D27" s="33"/>
      <c r="E27" s="33"/>
      <c r="F27" s="24"/>
      <c r="G27" s="24"/>
      <c r="H27" s="24"/>
      <c r="I27" s="24"/>
      <c r="J27" s="24"/>
      <c r="K27" s="24"/>
      <c r="L27" s="24"/>
      <c r="M27" s="24"/>
      <c r="N27" s="25"/>
      <c r="O27" s="3"/>
      <c r="P27" s="4"/>
    </row>
    <row r="28" spans="1:16" ht="20.100000000000001" customHeight="1" thickBot="1" x14ac:dyDescent="0.25">
      <c r="A28" s="15"/>
      <c r="B28" s="30"/>
      <c r="C28" s="30"/>
      <c r="D28" s="36"/>
      <c r="E28" s="36"/>
      <c r="F28" s="30"/>
      <c r="G28" s="30"/>
      <c r="H28" s="30"/>
      <c r="I28" s="30"/>
      <c r="J28" s="30"/>
      <c r="K28" s="30"/>
      <c r="L28" s="30"/>
      <c r="M28" s="30"/>
      <c r="N28" s="31"/>
      <c r="O28" s="1"/>
      <c r="P28" s="1"/>
    </row>
    <row r="29" spans="1:16" ht="18" customHeight="1" thickBot="1" x14ac:dyDescent="0.25">
      <c r="A29" s="6" t="s">
        <v>0</v>
      </c>
      <c r="B29" s="37">
        <f>B30/$C$33*1000</f>
        <v>37.593984962406012</v>
      </c>
      <c r="C29" s="37">
        <f t="shared" ref="C29:N29" si="3">C30/$C$33*1000</f>
        <v>75.187969924812023</v>
      </c>
      <c r="D29" s="40">
        <v>34.1</v>
      </c>
      <c r="E29" s="40">
        <v>23.1</v>
      </c>
      <c r="F29" s="37">
        <f t="shared" si="3"/>
        <v>15.037593984962406</v>
      </c>
      <c r="G29" s="37">
        <f t="shared" si="3"/>
        <v>37.593984962406012</v>
      </c>
      <c r="H29" s="37">
        <f t="shared" si="3"/>
        <v>187.96992481203006</v>
      </c>
      <c r="I29" s="37">
        <f t="shared" si="3"/>
        <v>22.556390977443609</v>
      </c>
      <c r="J29" s="37">
        <f t="shared" si="3"/>
        <v>112.78195488721803</v>
      </c>
      <c r="K29" s="37">
        <f t="shared" si="3"/>
        <v>0</v>
      </c>
      <c r="L29" s="37">
        <f t="shared" si="3"/>
        <v>0</v>
      </c>
      <c r="M29" s="37">
        <f t="shared" si="3"/>
        <v>0</v>
      </c>
      <c r="N29" s="37">
        <f t="shared" si="3"/>
        <v>0</v>
      </c>
      <c r="O29" s="1"/>
      <c r="P29" s="1"/>
    </row>
    <row r="30" spans="1:16" ht="37.5" customHeight="1" thickBot="1" x14ac:dyDescent="0.25">
      <c r="A30" s="5" t="s">
        <v>1</v>
      </c>
      <c r="B30" s="28">
        <f>SUM(B21:B28)</f>
        <v>5</v>
      </c>
      <c r="C30" s="28">
        <f>SUM(C21:C28)</f>
        <v>10</v>
      </c>
      <c r="D30" s="41">
        <v>3</v>
      </c>
      <c r="E30" s="41">
        <v>6</v>
      </c>
      <c r="F30" s="28">
        <f>SUM(F21:F28)</f>
        <v>2</v>
      </c>
      <c r="G30" s="28">
        <f t="shared" ref="G30:N30" si="4">SUM(G21:G28)</f>
        <v>5</v>
      </c>
      <c r="H30" s="28">
        <f t="shared" si="4"/>
        <v>25</v>
      </c>
      <c r="I30" s="28">
        <f t="shared" si="4"/>
        <v>3</v>
      </c>
      <c r="J30" s="28">
        <f t="shared" si="4"/>
        <v>15</v>
      </c>
      <c r="K30" s="28">
        <f t="shared" si="4"/>
        <v>0</v>
      </c>
      <c r="L30" s="28">
        <f t="shared" si="4"/>
        <v>0</v>
      </c>
      <c r="M30" s="28">
        <f t="shared" si="4"/>
        <v>0</v>
      </c>
      <c r="N30" s="28">
        <f t="shared" si="4"/>
        <v>0</v>
      </c>
      <c r="O30" s="1"/>
      <c r="P30" s="1"/>
    </row>
    <row r="31" spans="1:16" ht="18" customHeight="1" thickBot="1" x14ac:dyDescent="0.25">
      <c r="A31" s="5" t="s">
        <v>2</v>
      </c>
      <c r="B31" s="29">
        <v>60</v>
      </c>
      <c r="C31" s="29">
        <v>110</v>
      </c>
      <c r="D31" s="35">
        <v>820</v>
      </c>
      <c r="E31" s="35">
        <v>550</v>
      </c>
      <c r="F31" s="29">
        <v>140</v>
      </c>
      <c r="G31" s="29">
        <v>82</v>
      </c>
      <c r="H31" s="29">
        <v>30</v>
      </c>
      <c r="I31" s="29">
        <v>650</v>
      </c>
      <c r="J31" s="29">
        <v>90</v>
      </c>
      <c r="K31" s="29"/>
      <c r="L31" s="29"/>
      <c r="M31" s="29"/>
      <c r="N31" s="29"/>
      <c r="O31" s="1"/>
      <c r="P31" s="1"/>
    </row>
    <row r="32" spans="1:16" ht="18" customHeight="1" thickBot="1" x14ac:dyDescent="0.25">
      <c r="A32" s="5" t="s">
        <v>3</v>
      </c>
      <c r="B32" s="28">
        <f t="shared" ref="B32:N32" si="5">B30*B31</f>
        <v>300</v>
      </c>
      <c r="C32" s="28">
        <f t="shared" si="5"/>
        <v>1100</v>
      </c>
      <c r="D32" s="41">
        <v>2460</v>
      </c>
      <c r="E32" s="41">
        <v>3300</v>
      </c>
      <c r="F32" s="28">
        <f t="shared" si="5"/>
        <v>280</v>
      </c>
      <c r="G32" s="28">
        <f t="shared" si="5"/>
        <v>410</v>
      </c>
      <c r="H32" s="28">
        <f t="shared" si="5"/>
        <v>750</v>
      </c>
      <c r="I32" s="28">
        <f t="shared" si="5"/>
        <v>1950</v>
      </c>
      <c r="J32" s="28">
        <f t="shared" si="5"/>
        <v>1350</v>
      </c>
      <c r="K32" s="28">
        <f t="shared" si="5"/>
        <v>0</v>
      </c>
      <c r="L32" s="28">
        <f t="shared" si="5"/>
        <v>0</v>
      </c>
      <c r="M32" s="28">
        <f t="shared" si="5"/>
        <v>0</v>
      </c>
      <c r="N32" s="28">
        <f t="shared" si="5"/>
        <v>0</v>
      </c>
      <c r="O32" s="1"/>
      <c r="P32" s="1"/>
    </row>
    <row r="33" spans="1:16" ht="15.75" x14ac:dyDescent="0.25">
      <c r="A33" s="128" t="s">
        <v>13</v>
      </c>
      <c r="B33" s="128"/>
      <c r="C33" s="39">
        <v>133</v>
      </c>
      <c r="D33" s="128" t="s">
        <v>99</v>
      </c>
      <c r="E33" s="128"/>
      <c r="F33" s="128"/>
      <c r="G33" s="128"/>
      <c r="H33" s="126"/>
      <c r="I33" s="126"/>
      <c r="J33" s="126"/>
      <c r="K33" s="126"/>
      <c r="L33" s="126"/>
      <c r="M33" s="126"/>
      <c r="N33" s="126"/>
      <c r="O33" s="154"/>
      <c r="P33" s="154"/>
    </row>
    <row r="34" spans="1:16" ht="15.75" x14ac:dyDescent="0.25">
      <c r="A34" s="127" t="s">
        <v>96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</row>
    <row r="35" spans="1:16" ht="15.75" x14ac:dyDescent="0.25">
      <c r="A35" s="127" t="s">
        <v>97</v>
      </c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</row>
  </sheetData>
  <sheetProtection selectLockedCells="1"/>
  <mergeCells count="12">
    <mergeCell ref="B1:P1"/>
    <mergeCell ref="A16:G16"/>
    <mergeCell ref="A18:G18"/>
    <mergeCell ref="H15:P18"/>
    <mergeCell ref="A15:B15"/>
    <mergeCell ref="D15:G15"/>
    <mergeCell ref="B19:P19"/>
    <mergeCell ref="H33:P35"/>
    <mergeCell ref="A34:G34"/>
    <mergeCell ref="A35:G35"/>
    <mergeCell ref="A33:B33"/>
    <mergeCell ref="D33:G33"/>
  </mergeCells>
  <phoneticPr fontId="4" type="noConversion"/>
  <conditionalFormatting sqref="B12:N12 B14:N14 B32:N32 B30:N30">
    <cfRule type="cellIs" dxfId="11" priority="1" stopIfTrue="1" operator="equal">
      <formula>0</formula>
    </cfRule>
  </conditionalFormatting>
  <conditionalFormatting sqref="B11:N11 B29:N29">
    <cfRule type="cellIs" dxfId="10" priority="2" stopIfTrue="1" operator="greater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51181102362204722"/>
  <pageSetup paperSize="9" orientation="portrait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view="pageBreakPreview" topLeftCell="A13" zoomScale="115" workbookViewId="0">
      <selection activeCell="A19" sqref="A19"/>
    </sheetView>
  </sheetViews>
  <sheetFormatPr defaultRowHeight="12.75" x14ac:dyDescent="0.2"/>
  <cols>
    <col min="1" max="1" width="21.28515625" customWidth="1"/>
    <col min="2" max="14" width="5.7109375" customWidth="1"/>
    <col min="15" max="15" width="37.7109375" hidden="1" customWidth="1"/>
    <col min="16" max="16" width="9.140625" hidden="1" customWidth="1"/>
  </cols>
  <sheetData>
    <row r="1" spans="1:16" ht="23.25" x14ac:dyDescent="0.35">
      <c r="A1" s="8" t="s">
        <v>100</v>
      </c>
      <c r="B1" s="148" t="s">
        <v>101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36.75" customHeight="1" thickBot="1" x14ac:dyDescent="0.25">
      <c r="A2" s="12" t="s">
        <v>12</v>
      </c>
      <c r="B2" s="16" t="s">
        <v>32</v>
      </c>
      <c r="C2" s="16" t="s">
        <v>37</v>
      </c>
      <c r="D2" s="16" t="s">
        <v>43</v>
      </c>
      <c r="E2" s="16" t="s">
        <v>24</v>
      </c>
      <c r="F2" s="16" t="s">
        <v>15</v>
      </c>
      <c r="G2" s="16" t="s">
        <v>55</v>
      </c>
      <c r="H2" s="16" t="s">
        <v>58</v>
      </c>
      <c r="I2" s="16" t="s">
        <v>21</v>
      </c>
      <c r="J2" s="16" t="s">
        <v>22</v>
      </c>
      <c r="K2" s="16" t="s">
        <v>20</v>
      </c>
      <c r="L2" s="16" t="s">
        <v>39</v>
      </c>
      <c r="M2" s="16"/>
      <c r="N2" s="16"/>
      <c r="O2" s="1"/>
      <c r="P2" s="1"/>
    </row>
    <row r="3" spans="1:16" ht="20.100000000000001" customHeight="1" thickBot="1" x14ac:dyDescent="0.25">
      <c r="A3" s="13" t="s">
        <v>102</v>
      </c>
      <c r="B3" s="21">
        <v>30</v>
      </c>
      <c r="C3" s="21">
        <v>12</v>
      </c>
      <c r="D3" s="32">
        <v>1</v>
      </c>
      <c r="E3" s="32"/>
      <c r="F3" s="21"/>
      <c r="G3" s="22"/>
      <c r="H3" s="21"/>
      <c r="I3" s="21">
        <v>2</v>
      </c>
      <c r="J3" s="21">
        <v>2</v>
      </c>
      <c r="K3" s="21">
        <v>1</v>
      </c>
      <c r="L3" s="21">
        <v>0.5</v>
      </c>
      <c r="M3" s="21"/>
      <c r="N3" s="23"/>
      <c r="O3" s="1"/>
      <c r="P3" s="1"/>
    </row>
    <row r="4" spans="1:16" ht="20.100000000000001" customHeight="1" thickBot="1" x14ac:dyDescent="0.25">
      <c r="A4" s="14" t="s">
        <v>31</v>
      </c>
      <c r="B4" s="24"/>
      <c r="C4" s="24"/>
      <c r="D4" s="33"/>
      <c r="E4" s="33">
        <v>25</v>
      </c>
      <c r="F4" s="24"/>
      <c r="G4" s="24"/>
      <c r="H4" s="24"/>
      <c r="I4" s="24"/>
      <c r="J4" s="24"/>
      <c r="K4" s="24"/>
      <c r="L4" s="24"/>
      <c r="M4" s="24"/>
      <c r="N4" s="25"/>
      <c r="O4" s="1"/>
      <c r="P4" s="1"/>
    </row>
    <row r="5" spans="1:16" ht="20.100000000000001" customHeight="1" thickBot="1" x14ac:dyDescent="0.25">
      <c r="A5" s="14" t="s">
        <v>52</v>
      </c>
      <c r="B5" s="24"/>
      <c r="C5" s="24"/>
      <c r="D5" s="33"/>
      <c r="E5" s="33"/>
      <c r="F5" s="24">
        <v>2</v>
      </c>
      <c r="G5" s="24">
        <v>8</v>
      </c>
      <c r="H5" s="24"/>
      <c r="I5" s="24"/>
      <c r="J5" s="24"/>
      <c r="K5" s="24"/>
      <c r="L5" s="24"/>
      <c r="M5" s="24"/>
      <c r="N5" s="25"/>
      <c r="O5" s="1"/>
      <c r="P5" s="1"/>
    </row>
    <row r="6" spans="1:16" ht="20.100000000000001" customHeight="1" thickBot="1" x14ac:dyDescent="0.25">
      <c r="A6" s="14" t="s">
        <v>103</v>
      </c>
      <c r="B6" s="24"/>
      <c r="C6" s="24"/>
      <c r="D6" s="33"/>
      <c r="E6" s="33"/>
      <c r="F6" s="24"/>
      <c r="G6" s="24"/>
      <c r="H6" s="24">
        <v>3</v>
      </c>
      <c r="I6" s="24"/>
      <c r="J6" s="24"/>
      <c r="K6" s="24"/>
      <c r="L6" s="24"/>
      <c r="M6" s="24"/>
      <c r="N6" s="25"/>
      <c r="O6" s="1"/>
      <c r="P6" s="1"/>
    </row>
    <row r="7" spans="1:16" ht="20.100000000000001" customHeight="1" thickBot="1" x14ac:dyDescent="0.25">
      <c r="A7" s="14"/>
      <c r="B7" s="24"/>
      <c r="C7" s="24"/>
      <c r="D7" s="33"/>
      <c r="E7" s="33"/>
      <c r="F7" s="24"/>
      <c r="G7" s="24"/>
      <c r="H7" s="24"/>
      <c r="I7" s="24"/>
      <c r="J7" s="24"/>
      <c r="K7" s="24"/>
      <c r="L7" s="24"/>
      <c r="M7" s="24"/>
      <c r="N7" s="25"/>
      <c r="O7" s="1"/>
      <c r="P7" s="1"/>
    </row>
    <row r="8" spans="1:16" ht="20.100000000000001" customHeight="1" thickBot="1" x14ac:dyDescent="0.25">
      <c r="A8" s="14"/>
      <c r="B8" s="24"/>
      <c r="C8" s="24"/>
      <c r="D8" s="33"/>
      <c r="E8" s="33"/>
      <c r="F8" s="24"/>
      <c r="G8" s="24"/>
      <c r="H8" s="24"/>
      <c r="I8" s="24"/>
      <c r="J8" s="24"/>
      <c r="K8" s="24"/>
      <c r="L8" s="24"/>
      <c r="M8" s="24"/>
      <c r="N8" s="25"/>
      <c r="O8" s="1"/>
      <c r="P8" s="1"/>
    </row>
    <row r="9" spans="1:16" ht="20.100000000000001" customHeight="1" thickBot="1" x14ac:dyDescent="0.25">
      <c r="A9" s="14"/>
      <c r="B9" s="24"/>
      <c r="C9" s="24"/>
      <c r="D9" s="33"/>
      <c r="E9" s="33"/>
      <c r="F9" s="24"/>
      <c r="G9" s="24"/>
      <c r="H9" s="24"/>
      <c r="I9" s="24"/>
      <c r="J9" s="24"/>
      <c r="K9" s="24"/>
      <c r="L9" s="24"/>
      <c r="M9" s="24"/>
      <c r="N9" s="25"/>
      <c r="O9" s="1"/>
      <c r="P9" s="1"/>
    </row>
    <row r="10" spans="1:16" ht="20.100000000000001" customHeight="1" thickBot="1" x14ac:dyDescent="0.25">
      <c r="A10" s="17"/>
      <c r="B10" s="26"/>
      <c r="C10" s="26"/>
      <c r="D10" s="34"/>
      <c r="E10" s="34"/>
      <c r="F10" s="26"/>
      <c r="G10" s="26"/>
      <c r="H10" s="26"/>
      <c r="I10" s="26"/>
      <c r="J10" s="26"/>
      <c r="K10" s="26"/>
      <c r="L10" s="26"/>
      <c r="M10" s="26"/>
      <c r="N10" s="27"/>
      <c r="O10" s="1"/>
      <c r="P10" s="1"/>
    </row>
    <row r="11" spans="1:16" ht="18" customHeight="1" thickBot="1" x14ac:dyDescent="0.25">
      <c r="A11" s="6" t="s">
        <v>0</v>
      </c>
      <c r="B11" s="37">
        <f>B12/$C$15*1000</f>
        <v>225.56390977443607</v>
      </c>
      <c r="C11" s="37">
        <f t="shared" ref="C11:N11" si="0">C12/$C$15*1000</f>
        <v>90.225563909774436</v>
      </c>
      <c r="D11" s="40">
        <v>1.1000000000000001</v>
      </c>
      <c r="E11" s="40">
        <v>12.3</v>
      </c>
      <c r="F11" s="37">
        <f t="shared" si="0"/>
        <v>15.037593984962406</v>
      </c>
      <c r="G11" s="37">
        <f t="shared" si="0"/>
        <v>60.150375939849624</v>
      </c>
      <c r="H11" s="37">
        <f t="shared" si="0"/>
        <v>22.556390977443609</v>
      </c>
      <c r="I11" s="37">
        <f t="shared" si="0"/>
        <v>15.037593984962406</v>
      </c>
      <c r="J11" s="37">
        <f t="shared" si="0"/>
        <v>15.037593984962406</v>
      </c>
      <c r="K11" s="37">
        <f t="shared" si="0"/>
        <v>7.518796992481203</v>
      </c>
      <c r="L11" s="37">
        <f t="shared" si="0"/>
        <v>3.7593984962406015</v>
      </c>
      <c r="M11" s="37">
        <f t="shared" si="0"/>
        <v>0</v>
      </c>
      <c r="N11" s="37">
        <f t="shared" si="0"/>
        <v>0</v>
      </c>
      <c r="O11" s="1"/>
      <c r="P11" s="1"/>
    </row>
    <row r="12" spans="1:16" ht="37.5" customHeight="1" thickBot="1" x14ac:dyDescent="0.25">
      <c r="A12" s="5" t="s">
        <v>1</v>
      </c>
      <c r="B12" s="28">
        <f>SUM(B3:B10)</f>
        <v>30</v>
      </c>
      <c r="C12" s="28">
        <f>SUM(C3:C10)</f>
        <v>12</v>
      </c>
      <c r="D12" s="41">
        <v>1</v>
      </c>
      <c r="E12" s="41">
        <v>25</v>
      </c>
      <c r="F12" s="28">
        <f t="shared" ref="F12:N12" si="1">SUM(F3:F10)</f>
        <v>2</v>
      </c>
      <c r="G12" s="28">
        <f t="shared" si="1"/>
        <v>8</v>
      </c>
      <c r="H12" s="28">
        <f t="shared" si="1"/>
        <v>3</v>
      </c>
      <c r="I12" s="28">
        <f t="shared" si="1"/>
        <v>2</v>
      </c>
      <c r="J12" s="28">
        <f t="shared" si="1"/>
        <v>2</v>
      </c>
      <c r="K12" s="28">
        <f t="shared" si="1"/>
        <v>1</v>
      </c>
      <c r="L12" s="28">
        <f t="shared" si="1"/>
        <v>0.5</v>
      </c>
      <c r="M12" s="28">
        <f t="shared" si="1"/>
        <v>0</v>
      </c>
      <c r="N12" s="28">
        <f t="shared" si="1"/>
        <v>0</v>
      </c>
      <c r="O12" s="1"/>
      <c r="P12" s="1"/>
    </row>
    <row r="13" spans="1:16" ht="18" customHeight="1" thickBot="1" x14ac:dyDescent="0.25">
      <c r="A13" s="5" t="s">
        <v>2</v>
      </c>
      <c r="B13" s="29">
        <v>40</v>
      </c>
      <c r="C13" s="29">
        <v>400</v>
      </c>
      <c r="D13" s="35">
        <v>140</v>
      </c>
      <c r="E13" s="35">
        <v>30</v>
      </c>
      <c r="F13" s="29">
        <v>82</v>
      </c>
      <c r="G13" s="29">
        <v>295</v>
      </c>
      <c r="H13" s="29">
        <v>650</v>
      </c>
      <c r="I13" s="29">
        <v>40</v>
      </c>
      <c r="J13" s="29">
        <v>40</v>
      </c>
      <c r="K13" s="29">
        <v>90</v>
      </c>
      <c r="L13" s="29">
        <v>820</v>
      </c>
      <c r="M13" s="29"/>
      <c r="N13" s="29"/>
      <c r="O13" s="1"/>
      <c r="P13" s="1"/>
    </row>
    <row r="14" spans="1:16" ht="18" customHeight="1" thickBot="1" x14ac:dyDescent="0.25">
      <c r="A14" s="5" t="s">
        <v>3</v>
      </c>
      <c r="B14" s="28">
        <f>B12*B13</f>
        <v>1200</v>
      </c>
      <c r="C14" s="28">
        <f>C12*C13</f>
        <v>4800</v>
      </c>
      <c r="D14" s="41">
        <v>140</v>
      </c>
      <c r="E14" s="41">
        <v>700</v>
      </c>
      <c r="F14" s="28">
        <f t="shared" ref="F14:N14" si="2">F12*F13</f>
        <v>164</v>
      </c>
      <c r="G14" s="28">
        <f t="shared" si="2"/>
        <v>2360</v>
      </c>
      <c r="H14" s="28">
        <f t="shared" si="2"/>
        <v>1950</v>
      </c>
      <c r="I14" s="28">
        <f t="shared" si="2"/>
        <v>80</v>
      </c>
      <c r="J14" s="28">
        <f t="shared" si="2"/>
        <v>80</v>
      </c>
      <c r="K14" s="28">
        <f t="shared" si="2"/>
        <v>90</v>
      </c>
      <c r="L14" s="28">
        <f t="shared" si="2"/>
        <v>410</v>
      </c>
      <c r="M14" s="28">
        <f t="shared" si="2"/>
        <v>0</v>
      </c>
      <c r="N14" s="28">
        <f t="shared" si="2"/>
        <v>0</v>
      </c>
      <c r="O14" s="1"/>
      <c r="P14" s="1"/>
    </row>
    <row r="15" spans="1:16" ht="15.75" x14ac:dyDescent="0.25">
      <c r="A15" s="155" t="s">
        <v>13</v>
      </c>
      <c r="B15" s="155"/>
      <c r="C15" s="38">
        <v>133</v>
      </c>
      <c r="D15" s="128" t="s">
        <v>114</v>
      </c>
      <c r="E15" s="128"/>
      <c r="F15" s="128"/>
      <c r="G15" s="128"/>
      <c r="H15" s="126"/>
      <c r="I15" s="126"/>
      <c r="J15" s="126"/>
      <c r="K15" s="126"/>
      <c r="L15" s="126"/>
      <c r="M15" s="126"/>
      <c r="N15" s="126"/>
      <c r="O15" s="154"/>
      <c r="P15" s="154"/>
    </row>
    <row r="16" spans="1:16" ht="15.75" customHeight="1" x14ac:dyDescent="0.25">
      <c r="A16" s="127" t="s">
        <v>104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</row>
    <row r="17" spans="1:16" ht="18.75" customHeight="1" x14ac:dyDescent="0.25">
      <c r="A17" s="2" t="s">
        <v>89</v>
      </c>
      <c r="B17" s="2"/>
      <c r="C17" s="2"/>
      <c r="D17" s="2"/>
      <c r="E17" s="2"/>
      <c r="F17" s="2"/>
      <c r="G17" s="2"/>
      <c r="H17" s="127"/>
      <c r="I17" s="127"/>
      <c r="J17" s="127"/>
      <c r="K17" s="127"/>
      <c r="L17" s="127"/>
      <c r="M17" s="127"/>
      <c r="N17" s="127"/>
      <c r="O17" s="127"/>
      <c r="P17" s="127"/>
    </row>
    <row r="18" spans="1:16" ht="75.75" customHeight="1" x14ac:dyDescent="0.25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</row>
    <row r="19" spans="1:16" ht="15.75" x14ac:dyDescent="0.25">
      <c r="A19" s="46" t="s">
        <v>153</v>
      </c>
      <c r="B19" s="153" t="s">
        <v>105</v>
      </c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</row>
    <row r="20" spans="1:16" ht="39.75" customHeight="1" thickBot="1" x14ac:dyDescent="0.25">
      <c r="A20" s="18" t="s">
        <v>12</v>
      </c>
      <c r="B20" s="19" t="s">
        <v>107</v>
      </c>
      <c r="C20" s="19" t="s">
        <v>108</v>
      </c>
      <c r="D20" s="19" t="s">
        <v>34</v>
      </c>
      <c r="E20" s="19" t="s">
        <v>109</v>
      </c>
      <c r="F20" s="19" t="s">
        <v>110</v>
      </c>
      <c r="G20" s="19" t="s">
        <v>58</v>
      </c>
      <c r="H20" s="19" t="s">
        <v>111</v>
      </c>
      <c r="I20" s="19" t="s">
        <v>16</v>
      </c>
      <c r="J20" s="19" t="s">
        <v>39</v>
      </c>
      <c r="K20" s="19" t="s">
        <v>14</v>
      </c>
      <c r="L20" s="19" t="s">
        <v>15</v>
      </c>
      <c r="M20" s="19" t="s">
        <v>112</v>
      </c>
      <c r="N20" s="19"/>
      <c r="O20" s="7"/>
      <c r="P20" s="7"/>
    </row>
    <row r="21" spans="1:16" ht="24" customHeight="1" x14ac:dyDescent="0.2">
      <c r="A21" s="20" t="s">
        <v>150</v>
      </c>
      <c r="B21" s="21">
        <v>30</v>
      </c>
      <c r="C21" s="21">
        <v>15</v>
      </c>
      <c r="D21" s="32">
        <v>2</v>
      </c>
      <c r="E21" s="32">
        <v>4</v>
      </c>
      <c r="F21" s="21">
        <v>2</v>
      </c>
      <c r="G21" s="21"/>
      <c r="H21" s="21">
        <v>1</v>
      </c>
      <c r="I21" s="21">
        <v>1</v>
      </c>
      <c r="J21" s="21"/>
      <c r="K21" s="21"/>
      <c r="L21" s="21"/>
      <c r="M21" s="21">
        <v>1</v>
      </c>
      <c r="N21" s="23"/>
      <c r="O21" s="3"/>
      <c r="P21" s="4"/>
    </row>
    <row r="22" spans="1:16" ht="20.100000000000001" customHeight="1" x14ac:dyDescent="0.2">
      <c r="A22" s="14" t="s">
        <v>40</v>
      </c>
      <c r="B22" s="24"/>
      <c r="C22" s="24"/>
      <c r="D22" s="33"/>
      <c r="E22" s="33"/>
      <c r="F22" s="24"/>
      <c r="G22" s="24"/>
      <c r="H22" s="24"/>
      <c r="I22" s="24"/>
      <c r="J22" s="24"/>
      <c r="K22" s="24">
        <v>1</v>
      </c>
      <c r="L22" s="24">
        <v>4</v>
      </c>
      <c r="M22" s="24"/>
      <c r="N22" s="25"/>
      <c r="O22" s="3"/>
      <c r="P22" s="4"/>
    </row>
    <row r="23" spans="1:16" ht="20.100000000000001" customHeight="1" x14ac:dyDescent="0.2">
      <c r="A23" s="14" t="s">
        <v>106</v>
      </c>
      <c r="B23" s="24"/>
      <c r="C23" s="24"/>
      <c r="D23" s="33"/>
      <c r="E23" s="33"/>
      <c r="F23" s="24"/>
      <c r="G23" s="24">
        <v>3</v>
      </c>
      <c r="H23" s="24"/>
      <c r="I23" s="24"/>
      <c r="J23" s="24"/>
      <c r="K23" s="24"/>
      <c r="L23" s="24"/>
      <c r="M23" s="24"/>
      <c r="N23" s="25"/>
      <c r="O23" s="3"/>
      <c r="P23" s="4"/>
    </row>
    <row r="24" spans="1:16" ht="20.100000000000001" customHeight="1" x14ac:dyDescent="0.2">
      <c r="A24" s="14" t="s">
        <v>151</v>
      </c>
      <c r="B24" s="24"/>
      <c r="C24" s="24"/>
      <c r="D24" s="33"/>
      <c r="E24" s="33"/>
      <c r="F24" s="24"/>
      <c r="G24" s="24"/>
      <c r="H24" s="24"/>
      <c r="I24" s="24"/>
      <c r="J24" s="24">
        <v>2</v>
      </c>
      <c r="K24" s="24"/>
      <c r="L24" s="24"/>
      <c r="M24" s="24"/>
      <c r="N24" s="25"/>
      <c r="O24" s="3"/>
      <c r="P24" s="4"/>
    </row>
    <row r="25" spans="1:16" ht="20.100000000000001" customHeight="1" x14ac:dyDescent="0.2">
      <c r="A25" s="14"/>
      <c r="B25" s="24"/>
      <c r="C25" s="24"/>
      <c r="D25" s="33"/>
      <c r="E25" s="33"/>
      <c r="F25" s="24"/>
      <c r="G25" s="24"/>
      <c r="H25" s="24"/>
      <c r="I25" s="24"/>
      <c r="J25" s="24"/>
      <c r="K25" s="24"/>
      <c r="L25" s="24"/>
      <c r="M25" s="24"/>
      <c r="N25" s="25"/>
      <c r="O25" s="3"/>
      <c r="P25" s="4"/>
    </row>
    <row r="26" spans="1:16" ht="20.100000000000001" customHeight="1" x14ac:dyDescent="0.2">
      <c r="A26" s="14"/>
      <c r="B26" s="24"/>
      <c r="C26" s="24"/>
      <c r="D26" s="33"/>
      <c r="E26" s="33"/>
      <c r="F26" s="24"/>
      <c r="G26" s="24"/>
      <c r="H26" s="24"/>
      <c r="I26" s="24"/>
      <c r="J26" s="24"/>
      <c r="K26" s="24"/>
      <c r="L26" s="24"/>
      <c r="M26" s="24"/>
      <c r="N26" s="25"/>
      <c r="O26" s="3"/>
      <c r="P26" s="4"/>
    </row>
    <row r="27" spans="1:16" ht="20.100000000000001" customHeight="1" thickBot="1" x14ac:dyDescent="0.25">
      <c r="A27" s="15"/>
      <c r="B27" s="30"/>
      <c r="C27" s="30"/>
      <c r="D27" s="36"/>
      <c r="E27" s="36"/>
      <c r="F27" s="30"/>
      <c r="G27" s="30"/>
      <c r="H27" s="30"/>
      <c r="I27" s="30"/>
      <c r="J27" s="30"/>
      <c r="K27" s="30"/>
      <c r="L27" s="30"/>
      <c r="M27" s="30"/>
      <c r="N27" s="31"/>
      <c r="O27" s="1"/>
      <c r="P27" s="1"/>
    </row>
    <row r="28" spans="1:16" ht="18" customHeight="1" thickBot="1" x14ac:dyDescent="0.25">
      <c r="A28" s="6" t="s">
        <v>0</v>
      </c>
      <c r="B28" s="37">
        <f>B29/$C$32*1000</f>
        <v>312.5</v>
      </c>
      <c r="C28" s="37">
        <f t="shared" ref="C28:N28" si="3">C29/$C$32*1000</f>
        <v>156.25</v>
      </c>
      <c r="D28" s="40">
        <v>12.1</v>
      </c>
      <c r="E28" s="40">
        <v>21.1</v>
      </c>
      <c r="F28" s="37">
        <f t="shared" si="3"/>
        <v>20.833333333333332</v>
      </c>
      <c r="G28" s="37">
        <f t="shared" si="3"/>
        <v>31.25</v>
      </c>
      <c r="H28" s="37">
        <f t="shared" si="3"/>
        <v>10.416666666666666</v>
      </c>
      <c r="I28" s="37">
        <f t="shared" si="3"/>
        <v>10.416666666666666</v>
      </c>
      <c r="J28" s="37">
        <f t="shared" si="3"/>
        <v>20.833333333333332</v>
      </c>
      <c r="K28" s="37">
        <f t="shared" si="3"/>
        <v>10.416666666666666</v>
      </c>
      <c r="L28" s="37">
        <f t="shared" si="3"/>
        <v>41.666666666666664</v>
      </c>
      <c r="M28" s="37">
        <f t="shared" si="3"/>
        <v>20.833333333333332</v>
      </c>
      <c r="N28" s="37">
        <f t="shared" si="3"/>
        <v>0</v>
      </c>
      <c r="O28" s="1"/>
      <c r="P28" s="1"/>
    </row>
    <row r="29" spans="1:16" ht="37.5" customHeight="1" thickBot="1" x14ac:dyDescent="0.25">
      <c r="A29" s="5" t="s">
        <v>1</v>
      </c>
      <c r="B29" s="28">
        <f>SUM(B21:B27)</f>
        <v>30</v>
      </c>
      <c r="C29" s="28">
        <v>15</v>
      </c>
      <c r="D29" s="41">
        <v>2</v>
      </c>
      <c r="E29" s="41">
        <v>4</v>
      </c>
      <c r="F29" s="28">
        <f t="shared" ref="F29:N29" si="4">SUM(F21:F27)</f>
        <v>2</v>
      </c>
      <c r="G29" s="28">
        <v>3</v>
      </c>
      <c r="H29" s="28">
        <f t="shared" si="4"/>
        <v>1</v>
      </c>
      <c r="I29" s="28">
        <f t="shared" si="4"/>
        <v>1</v>
      </c>
      <c r="J29" s="28">
        <f t="shared" si="4"/>
        <v>2</v>
      </c>
      <c r="K29" s="28">
        <v>1</v>
      </c>
      <c r="L29" s="28">
        <f t="shared" si="4"/>
        <v>4</v>
      </c>
      <c r="M29" s="28">
        <v>2</v>
      </c>
      <c r="N29" s="28">
        <f t="shared" si="4"/>
        <v>0</v>
      </c>
      <c r="O29" s="1"/>
      <c r="P29" s="1"/>
    </row>
    <row r="30" spans="1:16" ht="18" customHeight="1" thickBot="1" x14ac:dyDescent="0.25">
      <c r="A30" s="5" t="s">
        <v>2</v>
      </c>
      <c r="B30" s="29">
        <v>35</v>
      </c>
      <c r="C30" s="29">
        <v>85</v>
      </c>
      <c r="D30" s="35">
        <v>170</v>
      </c>
      <c r="E30" s="35">
        <v>150</v>
      </c>
      <c r="F30" s="29">
        <v>250</v>
      </c>
      <c r="G30" s="29">
        <v>650</v>
      </c>
      <c r="H30" s="29">
        <v>30</v>
      </c>
      <c r="I30" s="29">
        <v>20</v>
      </c>
      <c r="J30" s="29">
        <v>820</v>
      </c>
      <c r="K30" s="29">
        <v>140</v>
      </c>
      <c r="L30" s="29">
        <v>80</v>
      </c>
      <c r="M30" s="29">
        <v>140</v>
      </c>
      <c r="N30" s="29"/>
      <c r="O30" s="1"/>
      <c r="P30" s="1"/>
    </row>
    <row r="31" spans="1:16" ht="18" customHeight="1" thickBot="1" x14ac:dyDescent="0.25">
      <c r="A31" s="5" t="s">
        <v>3</v>
      </c>
      <c r="B31" s="28">
        <f t="shared" ref="B31:N31" si="5">B29*B30</f>
        <v>1050</v>
      </c>
      <c r="C31" s="28">
        <f t="shared" si="5"/>
        <v>1275</v>
      </c>
      <c r="D31" s="41">
        <v>340</v>
      </c>
      <c r="E31" s="41">
        <v>600</v>
      </c>
      <c r="F31" s="28">
        <f t="shared" si="5"/>
        <v>500</v>
      </c>
      <c r="G31" s="28">
        <f t="shared" si="5"/>
        <v>1950</v>
      </c>
      <c r="H31" s="28">
        <f t="shared" si="5"/>
        <v>30</v>
      </c>
      <c r="I31" s="28">
        <f t="shared" si="5"/>
        <v>20</v>
      </c>
      <c r="J31" s="28">
        <f t="shared" si="5"/>
        <v>1640</v>
      </c>
      <c r="K31" s="28">
        <v>140</v>
      </c>
      <c r="L31" s="28">
        <f t="shared" si="5"/>
        <v>320</v>
      </c>
      <c r="M31" s="28">
        <f t="shared" si="5"/>
        <v>280</v>
      </c>
      <c r="N31" s="28">
        <f t="shared" si="5"/>
        <v>0</v>
      </c>
      <c r="O31" s="1"/>
      <c r="P31" s="1"/>
    </row>
    <row r="32" spans="1:16" ht="15.75" x14ac:dyDescent="0.25">
      <c r="A32" s="128" t="s">
        <v>13</v>
      </c>
      <c r="B32" s="128"/>
      <c r="C32" s="39">
        <v>96</v>
      </c>
      <c r="D32" s="128" t="s">
        <v>152</v>
      </c>
      <c r="E32" s="128"/>
      <c r="F32" s="128"/>
      <c r="G32" s="128"/>
      <c r="H32" s="126"/>
      <c r="I32" s="126"/>
      <c r="J32" s="126"/>
      <c r="K32" s="126"/>
      <c r="L32" s="126"/>
      <c r="M32" s="126"/>
      <c r="N32" s="126"/>
      <c r="O32" s="154"/>
      <c r="P32" s="154"/>
    </row>
    <row r="33" spans="1:16" ht="15.75" x14ac:dyDescent="0.25">
      <c r="A33" s="127" t="s">
        <v>96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</row>
    <row r="34" spans="1:16" ht="15.75" x14ac:dyDescent="0.25">
      <c r="A34" s="127" t="s">
        <v>113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</row>
  </sheetData>
  <sheetProtection selectLockedCells="1"/>
  <mergeCells count="12">
    <mergeCell ref="B19:P19"/>
    <mergeCell ref="H32:P34"/>
    <mergeCell ref="A33:G33"/>
    <mergeCell ref="A34:G34"/>
    <mergeCell ref="A32:B32"/>
    <mergeCell ref="D32:G32"/>
    <mergeCell ref="B1:P1"/>
    <mergeCell ref="A16:G16"/>
    <mergeCell ref="A18:G18"/>
    <mergeCell ref="H15:P18"/>
    <mergeCell ref="A15:B15"/>
    <mergeCell ref="D15:G15"/>
  </mergeCells>
  <phoneticPr fontId="4" type="noConversion"/>
  <conditionalFormatting sqref="B12:N12 B14:N14 B31:N31 B29:N29">
    <cfRule type="cellIs" dxfId="9" priority="1" stopIfTrue="1" operator="equal">
      <formula>0</formula>
    </cfRule>
  </conditionalFormatting>
  <conditionalFormatting sqref="B11:N11 B28:N28">
    <cfRule type="cellIs" dxfId="8" priority="2" stopIfTrue="1" operator="greater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51181102362204722"/>
  <pageSetup paperSize="9" orientation="portrait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D26" sqref="D26:G26"/>
    </sheetView>
  </sheetViews>
  <sheetFormatPr defaultRowHeight="12.75" x14ac:dyDescent="0.2"/>
  <cols>
    <col min="1" max="1" width="21.28515625" customWidth="1"/>
    <col min="2" max="14" width="5.7109375" customWidth="1"/>
    <col min="15" max="15" width="37.7109375" hidden="1" customWidth="1"/>
    <col min="16" max="16" width="9.140625" hidden="1" customWidth="1"/>
  </cols>
  <sheetData>
    <row r="1" spans="1:16" ht="15" x14ac:dyDescent="0.25">
      <c r="A1" s="46" t="s">
        <v>115</v>
      </c>
      <c r="B1" s="131" t="s">
        <v>30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2"/>
    </row>
    <row r="2" spans="1:16" ht="54" thickBot="1" x14ac:dyDescent="0.25">
      <c r="A2" s="68" t="s">
        <v>12</v>
      </c>
      <c r="B2" s="69" t="s">
        <v>37</v>
      </c>
      <c r="C2" s="95" t="s">
        <v>116</v>
      </c>
      <c r="D2" s="95" t="s">
        <v>43</v>
      </c>
      <c r="E2" s="69" t="s">
        <v>21</v>
      </c>
      <c r="F2" s="69" t="s">
        <v>22</v>
      </c>
      <c r="G2" s="69" t="s">
        <v>24</v>
      </c>
      <c r="H2" s="69" t="s">
        <v>41</v>
      </c>
      <c r="I2" s="69" t="s">
        <v>117</v>
      </c>
      <c r="J2" s="69" t="s">
        <v>16</v>
      </c>
      <c r="K2" s="69" t="s">
        <v>118</v>
      </c>
      <c r="L2" s="95" t="s">
        <v>34</v>
      </c>
      <c r="M2" s="69" t="s">
        <v>14</v>
      </c>
      <c r="N2" s="69" t="s">
        <v>15</v>
      </c>
      <c r="O2" s="61"/>
      <c r="P2" s="61"/>
    </row>
    <row r="3" spans="1:16" ht="16.5" thickBot="1" x14ac:dyDescent="0.25">
      <c r="A3" s="54" t="s">
        <v>119</v>
      </c>
      <c r="B3" s="55">
        <v>12</v>
      </c>
      <c r="C3" s="55">
        <v>8</v>
      </c>
      <c r="D3" s="55">
        <v>3</v>
      </c>
      <c r="E3" s="55">
        <v>2</v>
      </c>
      <c r="F3" s="55">
        <v>2</v>
      </c>
      <c r="G3" s="55"/>
      <c r="H3" s="55"/>
      <c r="I3" s="55">
        <v>10</v>
      </c>
      <c r="J3" s="55">
        <v>1</v>
      </c>
      <c r="K3" s="55">
        <v>5</v>
      </c>
      <c r="L3" s="55">
        <v>2</v>
      </c>
      <c r="M3" s="55"/>
      <c r="N3" s="56"/>
      <c r="O3" s="61"/>
      <c r="P3" s="61"/>
    </row>
    <row r="4" spans="1:16" ht="16.5" thickBot="1" x14ac:dyDescent="0.25">
      <c r="A4" s="58" t="s">
        <v>31</v>
      </c>
      <c r="B4" s="55"/>
      <c r="C4" s="55"/>
      <c r="D4" s="55"/>
      <c r="E4" s="55"/>
      <c r="F4" s="55"/>
      <c r="G4" s="55">
        <v>25</v>
      </c>
      <c r="H4" s="55"/>
      <c r="I4" s="55"/>
      <c r="J4" s="55"/>
      <c r="K4" s="55"/>
      <c r="L4" s="55"/>
      <c r="M4" s="55"/>
      <c r="N4" s="56"/>
      <c r="O4" s="61"/>
      <c r="P4" s="61"/>
    </row>
    <row r="5" spans="1:16" ht="16.5" thickBot="1" x14ac:dyDescent="0.25">
      <c r="A5" s="58" t="s">
        <v>40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>
        <v>2</v>
      </c>
      <c r="N5" s="56">
        <v>5</v>
      </c>
      <c r="O5" s="61"/>
      <c r="P5" s="61"/>
    </row>
    <row r="6" spans="1:16" ht="16.5" thickBot="1" x14ac:dyDescent="0.25">
      <c r="A6" s="58" t="s">
        <v>41</v>
      </c>
      <c r="B6" s="55"/>
      <c r="C6" s="55"/>
      <c r="D6" s="55"/>
      <c r="E6" s="55"/>
      <c r="F6" s="55"/>
      <c r="G6" s="55"/>
      <c r="H6" s="55">
        <v>30</v>
      </c>
      <c r="I6" s="55"/>
      <c r="J6" s="55">
        <v>5</v>
      </c>
      <c r="K6" s="55"/>
      <c r="L6" s="55"/>
      <c r="M6" s="55"/>
      <c r="N6" s="56"/>
      <c r="O6" s="61"/>
      <c r="P6" s="61"/>
    </row>
    <row r="7" spans="1:16" ht="16.5" thickBot="1" x14ac:dyDescent="0.25">
      <c r="A7" s="58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6"/>
      <c r="O7" s="61"/>
      <c r="P7" s="61"/>
    </row>
    <row r="8" spans="1:16" ht="16.5" thickBot="1" x14ac:dyDescent="0.25">
      <c r="A8" s="59" t="s">
        <v>0</v>
      </c>
      <c r="B8" s="60">
        <f>B9/$C$12*1000</f>
        <v>90.225563909774436</v>
      </c>
      <c r="C8" s="60">
        <f>C9/$C$12*1000</f>
        <v>60.150375939849624</v>
      </c>
      <c r="D8" s="60">
        <v>1.2</v>
      </c>
      <c r="E8" s="60">
        <f>E9/$C$12*1000</f>
        <v>15.037593984962406</v>
      </c>
      <c r="F8" s="60">
        <v>130</v>
      </c>
      <c r="G8" s="60">
        <f>G9/$C$12*1000</f>
        <v>187.96992481203006</v>
      </c>
      <c r="H8" s="60">
        <v>18.46</v>
      </c>
      <c r="I8" s="60">
        <f t="shared" ref="I8:N8" si="0">I9/$C$12*1000</f>
        <v>75.187969924812023</v>
      </c>
      <c r="J8" s="60">
        <f t="shared" si="0"/>
        <v>37.593984962406012</v>
      </c>
      <c r="K8" s="60">
        <f t="shared" si="0"/>
        <v>37.593984962406012</v>
      </c>
      <c r="L8" s="60">
        <f t="shared" si="0"/>
        <v>15.037593984962406</v>
      </c>
      <c r="M8" s="60">
        <f t="shared" si="0"/>
        <v>15.037593984962406</v>
      </c>
      <c r="N8" s="60">
        <f t="shared" si="0"/>
        <v>37.593984962406012</v>
      </c>
      <c r="O8" s="61"/>
      <c r="P8" s="61"/>
    </row>
    <row r="9" spans="1:16" ht="36.75" thickBot="1" x14ac:dyDescent="0.25">
      <c r="A9" s="62" t="s">
        <v>1</v>
      </c>
      <c r="B9" s="63">
        <v>12</v>
      </c>
      <c r="C9" s="63">
        <f>SUM(C3:C7)</f>
        <v>8</v>
      </c>
      <c r="D9" s="63">
        <v>3</v>
      </c>
      <c r="E9" s="63">
        <f>SUM(E3:E7)</f>
        <v>2</v>
      </c>
      <c r="F9" s="63">
        <v>2</v>
      </c>
      <c r="G9" s="63">
        <f>SUM(G3:G7)</f>
        <v>25</v>
      </c>
      <c r="H9" s="63">
        <v>30</v>
      </c>
      <c r="I9" s="63">
        <v>10</v>
      </c>
      <c r="J9" s="63">
        <v>5</v>
      </c>
      <c r="K9" s="63">
        <v>5</v>
      </c>
      <c r="L9" s="63">
        <f>SUM(L3:L7)</f>
        <v>2</v>
      </c>
      <c r="M9" s="63">
        <f>SUM(M3:M7)</f>
        <v>2</v>
      </c>
      <c r="N9" s="63">
        <f>SUM(N3:N7)</f>
        <v>5</v>
      </c>
      <c r="O9" s="61"/>
      <c r="P9" s="61"/>
    </row>
    <row r="10" spans="1:16" ht="16.5" thickBot="1" x14ac:dyDescent="0.25">
      <c r="A10" s="62" t="s">
        <v>2</v>
      </c>
      <c r="B10" s="64">
        <v>400</v>
      </c>
      <c r="C10" s="64">
        <v>40</v>
      </c>
      <c r="D10" s="64">
        <v>140</v>
      </c>
      <c r="E10" s="64">
        <v>40</v>
      </c>
      <c r="F10" s="64">
        <v>40</v>
      </c>
      <c r="G10" s="64">
        <v>30</v>
      </c>
      <c r="H10" s="64">
        <v>130</v>
      </c>
      <c r="I10" s="64">
        <v>45</v>
      </c>
      <c r="J10" s="64">
        <v>20</v>
      </c>
      <c r="K10" s="64">
        <v>45</v>
      </c>
      <c r="L10" s="64">
        <v>170</v>
      </c>
      <c r="M10" s="64">
        <v>140</v>
      </c>
      <c r="N10" s="64">
        <v>82</v>
      </c>
      <c r="O10" s="61"/>
      <c r="P10" s="61"/>
    </row>
    <row r="11" spans="1:16" ht="16.5" thickBot="1" x14ac:dyDescent="0.25">
      <c r="A11" s="62" t="s">
        <v>3</v>
      </c>
      <c r="B11" s="63">
        <v>4800</v>
      </c>
      <c r="C11" s="63">
        <f>C9*C10</f>
        <v>320</v>
      </c>
      <c r="D11" s="63">
        <v>420</v>
      </c>
      <c r="E11" s="63">
        <f t="shared" ref="E11:N11" si="1">E9*E10</f>
        <v>80</v>
      </c>
      <c r="F11" s="63">
        <f t="shared" si="1"/>
        <v>80</v>
      </c>
      <c r="G11" s="63">
        <v>750</v>
      </c>
      <c r="H11" s="63">
        <v>3900</v>
      </c>
      <c r="I11" s="63">
        <v>450</v>
      </c>
      <c r="J11" s="63">
        <v>20</v>
      </c>
      <c r="K11" s="63">
        <v>225</v>
      </c>
      <c r="L11" s="63">
        <f t="shared" si="1"/>
        <v>340</v>
      </c>
      <c r="M11" s="63">
        <f t="shared" si="1"/>
        <v>280</v>
      </c>
      <c r="N11" s="63">
        <f t="shared" si="1"/>
        <v>410</v>
      </c>
      <c r="O11" s="61">
        <f>SUM(B11:G11)</f>
        <v>6450</v>
      </c>
      <c r="P11" s="61"/>
    </row>
    <row r="12" spans="1:16" ht="15.75" x14ac:dyDescent="0.25">
      <c r="A12" s="133" t="s">
        <v>13</v>
      </c>
      <c r="B12" s="133"/>
      <c r="C12" s="81">
        <v>133</v>
      </c>
      <c r="D12" s="134" t="s">
        <v>120</v>
      </c>
      <c r="E12" s="134"/>
      <c r="F12" s="134"/>
      <c r="G12" s="134"/>
      <c r="H12" s="102" t="s">
        <v>17</v>
      </c>
      <c r="I12" s="76"/>
      <c r="J12" s="102"/>
      <c r="K12" s="102"/>
      <c r="L12" s="102"/>
      <c r="M12" s="102"/>
      <c r="N12" s="77"/>
      <c r="O12" s="102"/>
      <c r="P12" s="103"/>
    </row>
    <row r="13" spans="1:16" ht="15.75" x14ac:dyDescent="0.25">
      <c r="A13" s="78" t="s">
        <v>18</v>
      </c>
      <c r="B13" s="79"/>
      <c r="C13" s="135" t="s">
        <v>28</v>
      </c>
      <c r="D13" s="136"/>
      <c r="E13" s="136"/>
      <c r="F13" s="136"/>
      <c r="G13" s="137"/>
      <c r="H13" s="138"/>
      <c r="I13" s="138"/>
      <c r="J13" s="138"/>
      <c r="K13" s="138"/>
      <c r="L13" s="102"/>
      <c r="M13" s="102"/>
      <c r="N13" s="102"/>
      <c r="O13" s="102"/>
      <c r="P13" s="78"/>
    </row>
    <row r="14" spans="1:16" ht="15.75" x14ac:dyDescent="0.25">
      <c r="A14" s="139" t="s">
        <v>27</v>
      </c>
      <c r="B14" s="139"/>
      <c r="C14" s="139"/>
      <c r="D14" s="139"/>
      <c r="E14" s="139"/>
      <c r="F14" s="139"/>
      <c r="G14" s="139"/>
      <c r="H14" s="140"/>
      <c r="I14" s="140"/>
      <c r="J14" s="140"/>
      <c r="K14" s="140"/>
      <c r="L14" s="140"/>
      <c r="M14" s="140"/>
      <c r="N14" s="140"/>
      <c r="O14" s="140"/>
      <c r="P14" s="101"/>
    </row>
    <row r="15" spans="1:16" ht="15.75" x14ac:dyDescent="0.25">
      <c r="A15" s="94" t="s">
        <v>121</v>
      </c>
      <c r="B15" s="125" t="s">
        <v>25</v>
      </c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</row>
    <row r="16" spans="1:16" ht="54.75" thickBot="1" x14ac:dyDescent="0.25">
      <c r="A16" s="87" t="s">
        <v>12</v>
      </c>
      <c r="B16" s="88" t="s">
        <v>57</v>
      </c>
      <c r="C16" s="106" t="s">
        <v>46</v>
      </c>
      <c r="D16" s="106" t="s">
        <v>39</v>
      </c>
      <c r="E16" s="93" t="s">
        <v>14</v>
      </c>
      <c r="F16" s="88" t="s">
        <v>24</v>
      </c>
      <c r="G16" s="106" t="s">
        <v>15</v>
      </c>
      <c r="H16" s="88" t="s">
        <v>58</v>
      </c>
      <c r="I16" s="88" t="s">
        <v>122</v>
      </c>
      <c r="J16" s="88"/>
      <c r="K16" s="88"/>
      <c r="L16" s="88"/>
      <c r="M16" s="88"/>
      <c r="N16" s="88"/>
      <c r="O16" s="89"/>
      <c r="P16" s="89"/>
    </row>
    <row r="17" spans="1:16" ht="15.75" x14ac:dyDescent="0.2">
      <c r="A17" s="107" t="s">
        <v>123</v>
      </c>
      <c r="B17" s="50">
        <v>5</v>
      </c>
      <c r="C17" s="50">
        <v>10</v>
      </c>
      <c r="D17" s="50">
        <v>3</v>
      </c>
      <c r="E17" s="50"/>
      <c r="F17" s="50"/>
      <c r="G17" s="50"/>
      <c r="H17" s="50"/>
      <c r="I17" s="50"/>
      <c r="J17" s="50"/>
      <c r="K17" s="50"/>
      <c r="L17" s="50"/>
      <c r="M17" s="50"/>
      <c r="N17" s="51"/>
      <c r="O17" s="52"/>
      <c r="P17" s="53"/>
    </row>
    <row r="18" spans="1:16" ht="15.75" x14ac:dyDescent="0.2">
      <c r="A18" s="54" t="s">
        <v>122</v>
      </c>
      <c r="B18" s="55"/>
      <c r="C18" s="55"/>
      <c r="D18" s="55"/>
      <c r="E18" s="55"/>
      <c r="F18" s="55"/>
      <c r="G18" s="55"/>
      <c r="H18" s="55"/>
      <c r="I18" s="55">
        <v>35</v>
      </c>
      <c r="J18" s="55"/>
      <c r="K18" s="55"/>
      <c r="L18" s="55"/>
      <c r="M18" s="55"/>
      <c r="N18" s="56"/>
      <c r="O18" s="52"/>
      <c r="P18" s="53"/>
    </row>
    <row r="19" spans="1:16" ht="15.75" x14ac:dyDescent="0.2">
      <c r="A19" s="58" t="s">
        <v>40</v>
      </c>
      <c r="B19" s="55"/>
      <c r="C19" s="55"/>
      <c r="D19" s="55"/>
      <c r="E19" s="55">
        <v>2</v>
      </c>
      <c r="F19" s="55"/>
      <c r="G19" s="55">
        <v>5</v>
      </c>
      <c r="H19" s="55"/>
      <c r="I19" s="55"/>
      <c r="J19" s="55"/>
      <c r="K19" s="55"/>
      <c r="L19" s="55"/>
      <c r="M19" s="55"/>
      <c r="N19" s="56"/>
      <c r="O19" s="52"/>
      <c r="P19" s="53"/>
    </row>
    <row r="20" spans="1:16" ht="15.75" x14ac:dyDescent="0.2">
      <c r="A20" s="58" t="s">
        <v>31</v>
      </c>
      <c r="B20" s="55"/>
      <c r="C20" s="55"/>
      <c r="D20" s="55"/>
      <c r="E20" s="55"/>
      <c r="F20" s="55">
        <v>25</v>
      </c>
      <c r="G20" s="55"/>
      <c r="H20" s="55"/>
      <c r="I20" s="55"/>
      <c r="J20" s="55"/>
      <c r="K20" s="55"/>
      <c r="L20" s="55"/>
      <c r="M20" s="55"/>
      <c r="N20" s="56"/>
      <c r="O20" s="52"/>
      <c r="P20" s="53"/>
    </row>
    <row r="21" spans="1:16" ht="16.5" thickBot="1" x14ac:dyDescent="0.25">
      <c r="A21" s="90" t="s">
        <v>103</v>
      </c>
      <c r="B21" s="91"/>
      <c r="C21" s="91"/>
      <c r="D21" s="91"/>
      <c r="E21" s="91"/>
      <c r="F21" s="91"/>
      <c r="G21" s="91"/>
      <c r="H21" s="91">
        <v>3</v>
      </c>
      <c r="I21" s="91"/>
      <c r="J21" s="91"/>
      <c r="K21" s="91"/>
      <c r="L21" s="91"/>
      <c r="M21" s="91"/>
      <c r="N21" s="92"/>
      <c r="O21" s="61"/>
      <c r="P21" s="61"/>
    </row>
    <row r="22" spans="1:16" ht="16.5" thickBot="1" x14ac:dyDescent="0.25">
      <c r="A22" s="59" t="s">
        <v>0</v>
      </c>
      <c r="B22" s="60">
        <f>B23/$C$26*1000</f>
        <v>37.593984962406012</v>
      </c>
      <c r="C22" s="60">
        <f t="shared" ref="C22:N22" si="2">C23/$C$26*1000</f>
        <v>75.187969924812023</v>
      </c>
      <c r="D22" s="60">
        <f t="shared" si="2"/>
        <v>22.556390977443609</v>
      </c>
      <c r="E22" s="60">
        <f t="shared" si="2"/>
        <v>15.037593984962406</v>
      </c>
      <c r="F22" s="60">
        <f t="shared" si="2"/>
        <v>187.96992481203006</v>
      </c>
      <c r="G22" s="60">
        <f t="shared" si="2"/>
        <v>37.593984962406012</v>
      </c>
      <c r="H22" s="60">
        <f t="shared" si="2"/>
        <v>22.556390977443609</v>
      </c>
      <c r="I22" s="60">
        <v>12.1</v>
      </c>
      <c r="J22" s="60"/>
      <c r="K22" s="60">
        <f t="shared" si="2"/>
        <v>0</v>
      </c>
      <c r="L22" s="60">
        <f t="shared" si="2"/>
        <v>0</v>
      </c>
      <c r="M22" s="60">
        <f t="shared" si="2"/>
        <v>0</v>
      </c>
      <c r="N22" s="60">
        <f t="shared" si="2"/>
        <v>0</v>
      </c>
      <c r="O22" s="61"/>
      <c r="P22" s="61"/>
    </row>
    <row r="23" spans="1:16" ht="36.75" thickBot="1" x14ac:dyDescent="0.25">
      <c r="A23" s="62" t="s">
        <v>1</v>
      </c>
      <c r="B23" s="63">
        <v>5</v>
      </c>
      <c r="C23" s="63">
        <f>SUM(C17:C21)</f>
        <v>10</v>
      </c>
      <c r="D23" s="63">
        <f>SUM(D17:D21)</f>
        <v>3</v>
      </c>
      <c r="E23" s="63">
        <f>SUM(E17:E21)</f>
        <v>2</v>
      </c>
      <c r="F23" s="63">
        <v>25</v>
      </c>
      <c r="G23" s="63">
        <f>SUM(G17:G21)</f>
        <v>5</v>
      </c>
      <c r="H23" s="63">
        <f>SUM(H17:H21)</f>
        <v>3</v>
      </c>
      <c r="I23" s="63">
        <v>35</v>
      </c>
      <c r="J23" s="63"/>
      <c r="K23" s="63">
        <f>SUM(K17:K21)</f>
        <v>0</v>
      </c>
      <c r="L23" s="63">
        <f>SUM(L17:L21)</f>
        <v>0</v>
      </c>
      <c r="M23" s="63">
        <f>SUM(M17:M21)</f>
        <v>0</v>
      </c>
      <c r="N23" s="63">
        <f>SUM(N17:N21)</f>
        <v>0</v>
      </c>
      <c r="O23" s="61"/>
      <c r="P23" s="61"/>
    </row>
    <row r="24" spans="1:16" ht="16.5" thickBot="1" x14ac:dyDescent="0.25">
      <c r="A24" s="62" t="s">
        <v>2</v>
      </c>
      <c r="B24" s="64">
        <v>60</v>
      </c>
      <c r="C24" s="64">
        <v>110</v>
      </c>
      <c r="D24" s="64">
        <v>820</v>
      </c>
      <c r="E24" s="64">
        <v>140</v>
      </c>
      <c r="F24" s="64">
        <v>30</v>
      </c>
      <c r="G24" s="64">
        <v>82</v>
      </c>
      <c r="H24" s="64">
        <v>650</v>
      </c>
      <c r="I24" s="64">
        <v>130</v>
      </c>
      <c r="J24" s="64"/>
      <c r="K24" s="64"/>
      <c r="L24" s="64"/>
      <c r="M24" s="64"/>
      <c r="N24" s="64"/>
      <c r="O24" s="61"/>
      <c r="P24" s="61"/>
    </row>
    <row r="25" spans="1:16" ht="16.5" thickBot="1" x14ac:dyDescent="0.25">
      <c r="A25" s="62" t="s">
        <v>3</v>
      </c>
      <c r="B25" s="63">
        <f t="shared" ref="B25:N25" si="3">B23*B24</f>
        <v>300</v>
      </c>
      <c r="C25" s="63">
        <f t="shared" si="3"/>
        <v>1100</v>
      </c>
      <c r="D25" s="63">
        <f t="shared" si="3"/>
        <v>2460</v>
      </c>
      <c r="E25" s="63">
        <f t="shared" si="3"/>
        <v>280</v>
      </c>
      <c r="F25" s="63">
        <f t="shared" si="3"/>
        <v>750</v>
      </c>
      <c r="G25" s="63">
        <f t="shared" si="3"/>
        <v>410</v>
      </c>
      <c r="H25" s="63">
        <f t="shared" si="3"/>
        <v>1950</v>
      </c>
      <c r="I25" s="63">
        <f t="shared" si="3"/>
        <v>4550</v>
      </c>
      <c r="J25" s="63">
        <f t="shared" si="3"/>
        <v>0</v>
      </c>
      <c r="K25" s="63">
        <f t="shared" si="3"/>
        <v>0</v>
      </c>
      <c r="L25" s="63">
        <f t="shared" si="3"/>
        <v>0</v>
      </c>
      <c r="M25" s="63">
        <f t="shared" si="3"/>
        <v>0</v>
      </c>
      <c r="N25" s="63">
        <f t="shared" si="3"/>
        <v>0</v>
      </c>
      <c r="O25" s="61"/>
      <c r="P25" s="61"/>
    </row>
    <row r="26" spans="1:16" ht="15.75" x14ac:dyDescent="0.25">
      <c r="A26" s="134" t="s">
        <v>13</v>
      </c>
      <c r="B26" s="134"/>
      <c r="C26" s="98">
        <v>133</v>
      </c>
      <c r="D26" s="134" t="s">
        <v>148</v>
      </c>
      <c r="E26" s="134"/>
      <c r="F26" s="134"/>
      <c r="G26" s="134"/>
      <c r="H26" s="150"/>
      <c r="I26" s="150"/>
      <c r="J26" s="150"/>
      <c r="K26" s="150"/>
      <c r="L26" s="150"/>
      <c r="M26" s="150"/>
      <c r="N26" s="150"/>
      <c r="O26" s="150"/>
      <c r="P26" s="150"/>
    </row>
    <row r="27" spans="1:16" ht="15" x14ac:dyDescent="0.25">
      <c r="A27" s="78" t="s">
        <v>18</v>
      </c>
      <c r="B27" s="79"/>
      <c r="C27" s="135" t="s">
        <v>28</v>
      </c>
      <c r="D27" s="136"/>
      <c r="E27" s="136"/>
      <c r="F27" s="136"/>
      <c r="G27" s="137"/>
      <c r="H27" s="150"/>
      <c r="I27" s="150"/>
      <c r="J27" s="150"/>
      <c r="K27" s="150"/>
      <c r="L27" s="150"/>
      <c r="M27" s="150"/>
      <c r="N27" s="150"/>
      <c r="O27" s="150"/>
      <c r="P27" s="150"/>
    </row>
    <row r="28" spans="1:16" ht="15.75" x14ac:dyDescent="0.25">
      <c r="A28" s="139" t="s">
        <v>124</v>
      </c>
      <c r="B28" s="139"/>
      <c r="C28" s="139"/>
      <c r="D28" s="139"/>
      <c r="E28" s="139"/>
      <c r="F28" s="139"/>
      <c r="G28" s="139"/>
      <c r="H28" s="150"/>
      <c r="I28" s="150"/>
      <c r="J28" s="150"/>
      <c r="K28" s="150"/>
      <c r="L28" s="150"/>
      <c r="M28" s="150"/>
      <c r="N28" s="150"/>
      <c r="O28" s="150"/>
      <c r="P28" s="150"/>
    </row>
    <row r="29" spans="1:16" x14ac:dyDescent="0.2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</row>
  </sheetData>
  <mergeCells count="14">
    <mergeCell ref="B15:P15"/>
    <mergeCell ref="A26:B26"/>
    <mergeCell ref="D26:G26"/>
    <mergeCell ref="H26:P28"/>
    <mergeCell ref="C27:G27"/>
    <mergeCell ref="A28:G28"/>
    <mergeCell ref="A14:G14"/>
    <mergeCell ref="H14:K14"/>
    <mergeCell ref="L14:O14"/>
    <mergeCell ref="B1:P1"/>
    <mergeCell ref="A12:B12"/>
    <mergeCell ref="D12:G12"/>
    <mergeCell ref="C13:G13"/>
    <mergeCell ref="H13:K13"/>
  </mergeCells>
  <conditionalFormatting sqref="B23:N23 B25:N25 B9:N9 B11:N11">
    <cfRule type="cellIs" dxfId="7" priority="1" stopIfTrue="1" operator="equal">
      <formula>0</formula>
    </cfRule>
  </conditionalFormatting>
  <conditionalFormatting sqref="B22:N22 B8:N8">
    <cfRule type="cellIs" dxfId="6" priority="2" stopIfTrue="1" operator="greater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A16" workbookViewId="0">
      <selection sqref="A1:XFD1048576"/>
    </sheetView>
  </sheetViews>
  <sheetFormatPr defaultRowHeight="12.75" x14ac:dyDescent="0.2"/>
  <cols>
    <col min="1" max="1" width="21.28515625" customWidth="1"/>
    <col min="2" max="14" width="5.7109375" customWidth="1"/>
    <col min="15" max="15" width="37.7109375" hidden="1" customWidth="1"/>
    <col min="16" max="16" width="9.140625" hidden="1" customWidth="1"/>
    <col min="17" max="17" width="0.140625" customWidth="1"/>
  </cols>
  <sheetData>
    <row r="1" spans="1:16" ht="15.75" x14ac:dyDescent="0.25">
      <c r="A1" s="108" t="s">
        <v>125</v>
      </c>
      <c r="B1" s="145" t="s">
        <v>30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</row>
    <row r="2" spans="1:16" ht="48.75" thickBot="1" x14ac:dyDescent="0.25">
      <c r="A2" s="12" t="s">
        <v>12</v>
      </c>
      <c r="B2" s="16" t="s">
        <v>126</v>
      </c>
      <c r="C2" s="16" t="s">
        <v>127</v>
      </c>
      <c r="D2" s="48" t="s">
        <v>37</v>
      </c>
      <c r="E2" s="16" t="s">
        <v>15</v>
      </c>
      <c r="F2" s="16" t="s">
        <v>14</v>
      </c>
      <c r="G2" s="16" t="s">
        <v>53</v>
      </c>
      <c r="H2" s="16" t="s">
        <v>24</v>
      </c>
      <c r="I2" s="16"/>
      <c r="J2" s="16"/>
      <c r="K2" s="16"/>
      <c r="L2" s="16"/>
      <c r="M2" s="16"/>
      <c r="N2" s="83"/>
      <c r="O2" s="1"/>
      <c r="P2" s="1"/>
    </row>
    <row r="3" spans="1:16" ht="26.25" thickBot="1" x14ac:dyDescent="0.25">
      <c r="A3" s="70" t="s">
        <v>128</v>
      </c>
      <c r="B3" s="50">
        <v>10</v>
      </c>
      <c r="C3" s="50"/>
      <c r="D3" s="50">
        <v>10</v>
      </c>
      <c r="E3" s="50"/>
      <c r="F3" s="50"/>
      <c r="G3" s="71"/>
      <c r="H3" s="50"/>
      <c r="I3" s="50"/>
      <c r="J3" s="50"/>
      <c r="K3" s="50"/>
      <c r="L3" s="50"/>
      <c r="M3" s="50"/>
      <c r="N3" s="51"/>
      <c r="O3" s="1"/>
      <c r="P3" s="1"/>
    </row>
    <row r="4" spans="1:16" ht="16.5" thickBot="1" x14ac:dyDescent="0.25">
      <c r="A4" s="58" t="s">
        <v>31</v>
      </c>
      <c r="B4" s="55"/>
      <c r="C4" s="55"/>
      <c r="D4" s="55"/>
      <c r="E4" s="55"/>
      <c r="F4" s="55"/>
      <c r="G4" s="55"/>
      <c r="H4" s="55">
        <v>25</v>
      </c>
      <c r="I4" s="55"/>
      <c r="J4" s="55"/>
      <c r="K4" s="55"/>
      <c r="L4" s="55"/>
      <c r="M4" s="55"/>
      <c r="N4" s="56"/>
      <c r="O4" s="1"/>
      <c r="P4" s="1"/>
    </row>
    <row r="5" spans="1:16" ht="16.5" thickBot="1" x14ac:dyDescent="0.25">
      <c r="A5" s="58" t="s">
        <v>94</v>
      </c>
      <c r="B5" s="55"/>
      <c r="C5" s="55"/>
      <c r="D5" s="55"/>
      <c r="E5" s="55">
        <v>5</v>
      </c>
      <c r="F5" s="55">
        <v>2</v>
      </c>
      <c r="G5" s="55"/>
      <c r="H5" s="55"/>
      <c r="I5" s="55"/>
      <c r="J5" s="55"/>
      <c r="K5" s="55"/>
      <c r="L5" s="55"/>
      <c r="M5" s="55"/>
      <c r="N5" s="56"/>
      <c r="O5" s="1"/>
      <c r="P5" s="1"/>
    </row>
    <row r="6" spans="1:16" ht="16.5" thickBot="1" x14ac:dyDescent="0.25">
      <c r="A6" s="58" t="s">
        <v>53</v>
      </c>
      <c r="B6" s="55"/>
      <c r="C6" s="55"/>
      <c r="D6" s="55"/>
      <c r="E6" s="55"/>
      <c r="F6" s="55"/>
      <c r="G6" s="55">
        <v>6</v>
      </c>
      <c r="H6" s="55"/>
      <c r="I6" s="55"/>
      <c r="J6" s="55"/>
      <c r="K6" s="55"/>
      <c r="L6" s="55"/>
      <c r="M6" s="55"/>
      <c r="N6" s="56"/>
      <c r="O6" s="1"/>
      <c r="P6" s="1"/>
    </row>
    <row r="7" spans="1:16" ht="16.5" thickBot="1" x14ac:dyDescent="0.25">
      <c r="A7" s="58" t="s">
        <v>129</v>
      </c>
      <c r="B7" s="72"/>
      <c r="C7" s="55">
        <v>3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6"/>
      <c r="O7" s="1"/>
      <c r="P7" s="1"/>
    </row>
    <row r="8" spans="1:16" ht="16.5" thickBot="1" x14ac:dyDescent="0.25">
      <c r="A8" s="58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6"/>
      <c r="O8" s="1"/>
      <c r="P8" s="1"/>
    </row>
    <row r="9" spans="1:16" ht="16.5" thickBot="1" x14ac:dyDescent="0.25">
      <c r="A9" s="6" t="s">
        <v>0</v>
      </c>
      <c r="B9" s="37">
        <v>7</v>
      </c>
      <c r="C9" s="37">
        <f t="shared" ref="C9:N9" si="0">C10/$C$13*1000</f>
        <v>22.556390977443609</v>
      </c>
      <c r="D9" s="37">
        <f t="shared" si="0"/>
        <v>75.187969924812023</v>
      </c>
      <c r="E9" s="37">
        <f t="shared" si="0"/>
        <v>37.593984962406012</v>
      </c>
      <c r="F9" s="37">
        <f t="shared" si="0"/>
        <v>15.037593984962406</v>
      </c>
      <c r="G9" s="37">
        <f t="shared" si="0"/>
        <v>45.112781954887218</v>
      </c>
      <c r="H9" s="37">
        <f t="shared" si="0"/>
        <v>187.96992481203006</v>
      </c>
      <c r="I9" s="37">
        <f t="shared" si="0"/>
        <v>0</v>
      </c>
      <c r="J9" s="37">
        <f t="shared" si="0"/>
        <v>0</v>
      </c>
      <c r="K9" s="37"/>
      <c r="L9" s="37">
        <f t="shared" si="0"/>
        <v>0</v>
      </c>
      <c r="M9" s="37">
        <f t="shared" si="0"/>
        <v>0</v>
      </c>
      <c r="N9" s="37">
        <f t="shared" si="0"/>
        <v>0</v>
      </c>
      <c r="O9" s="1"/>
      <c r="P9" s="1"/>
    </row>
    <row r="10" spans="1:16" ht="36.75" thickBot="1" x14ac:dyDescent="0.25">
      <c r="A10" s="5" t="s">
        <v>1</v>
      </c>
      <c r="B10" s="28">
        <v>10</v>
      </c>
      <c r="C10" s="28">
        <v>3</v>
      </c>
      <c r="D10" s="28">
        <f t="shared" ref="D10:N10" si="1">SUM(D3:D8)</f>
        <v>10</v>
      </c>
      <c r="E10" s="28">
        <f t="shared" si="1"/>
        <v>5</v>
      </c>
      <c r="F10" s="28">
        <f t="shared" si="1"/>
        <v>2</v>
      </c>
      <c r="G10" s="28">
        <f t="shared" si="1"/>
        <v>6</v>
      </c>
      <c r="H10" s="28">
        <f t="shared" si="1"/>
        <v>25</v>
      </c>
      <c r="I10" s="28">
        <f t="shared" si="1"/>
        <v>0</v>
      </c>
      <c r="J10" s="28">
        <f t="shared" si="1"/>
        <v>0</v>
      </c>
      <c r="K10" s="28">
        <f t="shared" si="1"/>
        <v>0</v>
      </c>
      <c r="L10" s="28">
        <f t="shared" si="1"/>
        <v>0</v>
      </c>
      <c r="M10" s="28">
        <f t="shared" si="1"/>
        <v>0</v>
      </c>
      <c r="N10" s="28">
        <f t="shared" si="1"/>
        <v>0</v>
      </c>
      <c r="O10" s="1"/>
      <c r="P10" s="1"/>
    </row>
    <row r="11" spans="1:16" ht="16.5" thickBot="1" x14ac:dyDescent="0.25">
      <c r="A11" s="62" t="s">
        <v>2</v>
      </c>
      <c r="B11" s="64">
        <v>140</v>
      </c>
      <c r="C11" s="64">
        <v>820</v>
      </c>
      <c r="D11" s="64">
        <v>400</v>
      </c>
      <c r="E11" s="64">
        <v>82</v>
      </c>
      <c r="F11" s="64">
        <v>140</v>
      </c>
      <c r="G11" s="64">
        <v>450</v>
      </c>
      <c r="H11" s="64">
        <v>30</v>
      </c>
      <c r="I11" s="64"/>
      <c r="J11" s="64"/>
      <c r="K11" s="64"/>
      <c r="L11" s="64"/>
      <c r="M11" s="64"/>
      <c r="N11" s="64"/>
      <c r="O11" s="61"/>
      <c r="P11" s="1"/>
    </row>
    <row r="12" spans="1:16" ht="16.5" thickBot="1" x14ac:dyDescent="0.25">
      <c r="A12" s="62" t="s">
        <v>3</v>
      </c>
      <c r="B12" s="63">
        <f>B10*B11</f>
        <v>1400</v>
      </c>
      <c r="C12" s="65">
        <v>2460</v>
      </c>
      <c r="D12" s="63">
        <f t="shared" ref="D12:N12" si="2">D10*D11</f>
        <v>4000</v>
      </c>
      <c r="E12" s="63">
        <f t="shared" si="2"/>
        <v>410</v>
      </c>
      <c r="F12" s="63">
        <f t="shared" si="2"/>
        <v>280</v>
      </c>
      <c r="G12" s="63">
        <f t="shared" si="2"/>
        <v>2700</v>
      </c>
      <c r="H12" s="63">
        <f t="shared" si="2"/>
        <v>750</v>
      </c>
      <c r="I12" s="63">
        <f t="shared" si="2"/>
        <v>0</v>
      </c>
      <c r="J12" s="63">
        <f t="shared" si="2"/>
        <v>0</v>
      </c>
      <c r="K12" s="63">
        <f t="shared" si="2"/>
        <v>0</v>
      </c>
      <c r="L12" s="63">
        <f t="shared" si="2"/>
        <v>0</v>
      </c>
      <c r="M12" s="63">
        <f t="shared" si="2"/>
        <v>0</v>
      </c>
      <c r="N12" s="63">
        <f t="shared" si="2"/>
        <v>0</v>
      </c>
      <c r="O12" s="61"/>
      <c r="P12" s="1"/>
    </row>
    <row r="13" spans="1:16" ht="16.5" thickBot="1" x14ac:dyDescent="0.3">
      <c r="A13" s="133" t="s">
        <v>13</v>
      </c>
      <c r="B13" s="133"/>
      <c r="C13" s="74">
        <v>133</v>
      </c>
      <c r="D13" s="134" t="s">
        <v>130</v>
      </c>
      <c r="E13" s="134"/>
      <c r="F13" s="134"/>
      <c r="G13" s="134"/>
      <c r="H13" s="102" t="s">
        <v>17</v>
      </c>
      <c r="I13" s="76"/>
      <c r="J13" s="102"/>
      <c r="K13" s="102"/>
      <c r="L13" s="102"/>
      <c r="M13" s="102"/>
      <c r="N13" s="77"/>
      <c r="O13" s="102"/>
      <c r="P13" s="105"/>
    </row>
    <row r="14" spans="1:16" ht="15.75" x14ac:dyDescent="0.25">
      <c r="A14" s="78" t="s">
        <v>18</v>
      </c>
      <c r="B14" s="79"/>
      <c r="C14" s="135" t="s">
        <v>131</v>
      </c>
      <c r="D14" s="136"/>
      <c r="E14" s="136"/>
      <c r="F14" s="136"/>
      <c r="G14" s="137"/>
      <c r="H14" s="147"/>
      <c r="I14" s="147"/>
      <c r="J14" s="147"/>
      <c r="K14" s="147"/>
      <c r="L14" s="102"/>
      <c r="M14" s="102"/>
      <c r="N14" s="102"/>
      <c r="O14" s="102"/>
      <c r="P14" s="45"/>
    </row>
    <row r="15" spans="1:16" ht="15.75" x14ac:dyDescent="0.25">
      <c r="A15" s="139" t="s">
        <v>27</v>
      </c>
      <c r="B15" s="139"/>
      <c r="C15" s="139"/>
      <c r="D15" s="139"/>
      <c r="E15" s="139"/>
      <c r="F15" s="139"/>
      <c r="G15" s="139"/>
      <c r="H15" s="134"/>
      <c r="I15" s="134"/>
      <c r="J15" s="134"/>
      <c r="K15" s="134"/>
      <c r="L15" s="134"/>
      <c r="M15" s="134"/>
      <c r="N15" s="134"/>
      <c r="O15" s="140"/>
      <c r="P15" s="100"/>
    </row>
    <row r="16" spans="1:16" ht="15.75" x14ac:dyDescent="0.25">
      <c r="A16" s="133"/>
      <c r="B16" s="133"/>
      <c r="C16" s="81"/>
      <c r="D16" s="134"/>
      <c r="E16" s="134"/>
      <c r="F16" s="134"/>
      <c r="G16" s="134"/>
      <c r="H16" s="104"/>
      <c r="I16" s="104"/>
      <c r="J16" s="104"/>
      <c r="K16" s="104"/>
      <c r="L16" s="104"/>
      <c r="M16" s="104"/>
      <c r="N16" s="104"/>
      <c r="O16" s="102"/>
      <c r="P16" s="105"/>
    </row>
    <row r="17" spans="1:17" ht="31.5" x14ac:dyDescent="0.25">
      <c r="A17" s="44" t="s">
        <v>132</v>
      </c>
      <c r="B17" s="141" t="s">
        <v>133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</row>
    <row r="18" spans="1:17" ht="61.5" thickBot="1" x14ac:dyDescent="0.25">
      <c r="A18" s="18" t="s">
        <v>12</v>
      </c>
      <c r="B18" s="19" t="s">
        <v>37</v>
      </c>
      <c r="C18" s="19" t="s">
        <v>76</v>
      </c>
      <c r="D18" s="19" t="s">
        <v>43</v>
      </c>
      <c r="E18" s="19" t="s">
        <v>34</v>
      </c>
      <c r="F18" s="19" t="s">
        <v>14</v>
      </c>
      <c r="G18" s="19" t="s">
        <v>15</v>
      </c>
      <c r="H18" s="19" t="s">
        <v>21</v>
      </c>
      <c r="I18" s="19" t="s">
        <v>22</v>
      </c>
      <c r="J18" s="19" t="s">
        <v>116</v>
      </c>
      <c r="K18" s="19" t="s">
        <v>24</v>
      </c>
      <c r="L18" s="47" t="s">
        <v>134</v>
      </c>
      <c r="M18" s="47" t="s">
        <v>58</v>
      </c>
      <c r="N18" s="47" t="s">
        <v>122</v>
      </c>
      <c r="O18" s="47" t="s">
        <v>14</v>
      </c>
      <c r="P18" s="7"/>
      <c r="Q18" s="7"/>
    </row>
    <row r="19" spans="1:17" ht="25.5" x14ac:dyDescent="0.2">
      <c r="A19" s="107" t="s">
        <v>75</v>
      </c>
      <c r="B19" s="50">
        <v>10</v>
      </c>
      <c r="C19" s="50">
        <v>3</v>
      </c>
      <c r="D19" s="50">
        <v>2</v>
      </c>
      <c r="E19" s="50">
        <v>1</v>
      </c>
      <c r="F19" s="50"/>
      <c r="G19" s="50"/>
      <c r="H19" s="50">
        <v>2</v>
      </c>
      <c r="I19" s="50">
        <v>2</v>
      </c>
      <c r="J19" s="50">
        <v>8</v>
      </c>
      <c r="K19" s="50"/>
      <c r="L19" s="50">
        <v>2</v>
      </c>
      <c r="M19" s="50"/>
      <c r="N19" s="109"/>
      <c r="O19" s="51"/>
      <c r="P19" s="3"/>
      <c r="Q19" s="4"/>
    </row>
    <row r="20" spans="1:17" ht="15.75" x14ac:dyDescent="0.2">
      <c r="A20" s="54" t="s">
        <v>31</v>
      </c>
      <c r="B20" s="55"/>
      <c r="C20" s="55"/>
      <c r="D20" s="55"/>
      <c r="E20" s="55"/>
      <c r="F20" s="55"/>
      <c r="G20" s="55"/>
      <c r="H20" s="55"/>
      <c r="I20" s="55"/>
      <c r="J20" s="55"/>
      <c r="K20" s="55">
        <v>25</v>
      </c>
      <c r="L20" s="55"/>
      <c r="M20" s="55"/>
      <c r="N20" s="110"/>
      <c r="O20" s="56"/>
      <c r="P20" s="3"/>
      <c r="Q20" s="4"/>
    </row>
    <row r="21" spans="1:17" ht="15.75" x14ac:dyDescent="0.2">
      <c r="A21" s="58" t="s">
        <v>94</v>
      </c>
      <c r="B21" s="55"/>
      <c r="C21" s="55"/>
      <c r="D21" s="55"/>
      <c r="E21" s="55"/>
      <c r="F21" s="55">
        <v>2</v>
      </c>
      <c r="G21" s="55">
        <v>5</v>
      </c>
      <c r="H21" s="55"/>
      <c r="I21" s="55"/>
      <c r="J21" s="55"/>
      <c r="K21" s="55"/>
      <c r="L21" s="55"/>
      <c r="M21" s="55"/>
      <c r="N21" s="110"/>
      <c r="O21" s="56"/>
      <c r="P21" s="3"/>
      <c r="Q21" s="4"/>
    </row>
    <row r="22" spans="1:17" ht="15.75" x14ac:dyDescent="0.2">
      <c r="A22" s="58" t="s">
        <v>106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>
        <v>2</v>
      </c>
      <c r="N22" s="110"/>
      <c r="O22" s="56"/>
      <c r="P22" s="3"/>
      <c r="Q22" s="4"/>
    </row>
    <row r="23" spans="1:17" ht="15.75" x14ac:dyDescent="0.2">
      <c r="A23" s="58" t="s">
        <v>122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110">
        <v>30</v>
      </c>
      <c r="O23" s="56">
        <v>1</v>
      </c>
      <c r="P23" s="3"/>
      <c r="Q23" s="4"/>
    </row>
    <row r="24" spans="1:17" ht="16.5" thickBot="1" x14ac:dyDescent="0.25">
      <c r="A24" s="90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111"/>
      <c r="O24" s="92"/>
      <c r="P24" s="1"/>
      <c r="Q24" s="1"/>
    </row>
    <row r="25" spans="1:17" ht="16.5" thickBot="1" x14ac:dyDescent="0.25">
      <c r="A25" s="59" t="s">
        <v>0</v>
      </c>
      <c r="B25" s="60">
        <f>B26/$C$29*1000</f>
        <v>75.187969924812023</v>
      </c>
      <c r="C25" s="60">
        <f t="shared" ref="C25:O25" si="3">C26/$C$29*1000</f>
        <v>22.556390977443609</v>
      </c>
      <c r="D25" s="60">
        <f t="shared" si="3"/>
        <v>15.037593984962406</v>
      </c>
      <c r="E25" s="60">
        <f t="shared" si="3"/>
        <v>7.518796992481203</v>
      </c>
      <c r="F25" s="60">
        <f t="shared" si="3"/>
        <v>15.037593984962406</v>
      </c>
      <c r="G25" s="60">
        <v>37.6</v>
      </c>
      <c r="H25" s="60">
        <v>1.64</v>
      </c>
      <c r="I25" s="60">
        <v>8</v>
      </c>
      <c r="J25" s="60">
        <f t="shared" si="3"/>
        <v>60.150375939849624</v>
      </c>
      <c r="K25" s="60">
        <f t="shared" si="3"/>
        <v>187.96992481203006</v>
      </c>
      <c r="L25" s="60">
        <f t="shared" si="3"/>
        <v>15.037593984962406</v>
      </c>
      <c r="M25" s="60">
        <f t="shared" si="3"/>
        <v>15.037593984962406</v>
      </c>
      <c r="N25" s="60">
        <v>0.98</v>
      </c>
      <c r="O25" s="60">
        <f t="shared" si="3"/>
        <v>7.518796992481203</v>
      </c>
      <c r="P25" s="1"/>
      <c r="Q25" s="1"/>
    </row>
    <row r="26" spans="1:17" ht="36.75" thickBot="1" x14ac:dyDescent="0.25">
      <c r="A26" s="62" t="s">
        <v>1</v>
      </c>
      <c r="B26" s="63">
        <v>10</v>
      </c>
      <c r="C26" s="63">
        <v>3</v>
      </c>
      <c r="D26" s="63">
        <v>2</v>
      </c>
      <c r="E26" s="63">
        <f>SUM(E19:E24)</f>
        <v>1</v>
      </c>
      <c r="F26" s="63">
        <f>SUM(F19:F24)</f>
        <v>2</v>
      </c>
      <c r="G26" s="63">
        <v>5</v>
      </c>
      <c r="H26" s="63">
        <v>2</v>
      </c>
      <c r="I26" s="63">
        <v>2</v>
      </c>
      <c r="J26" s="63">
        <v>8</v>
      </c>
      <c r="K26" s="63">
        <f>SUM(K19:K24)</f>
        <v>25</v>
      </c>
      <c r="L26" s="63">
        <f>SUM(L19:L24)</f>
        <v>2</v>
      </c>
      <c r="M26" s="63">
        <f>SUM(M19:M24)</f>
        <v>2</v>
      </c>
      <c r="N26" s="63">
        <v>30</v>
      </c>
      <c r="O26" s="63">
        <v>1</v>
      </c>
      <c r="P26" s="1"/>
      <c r="Q26" s="1"/>
    </row>
    <row r="27" spans="1:17" ht="16.5" thickBot="1" x14ac:dyDescent="0.25">
      <c r="A27" s="62" t="s">
        <v>2</v>
      </c>
      <c r="B27" s="64">
        <v>400</v>
      </c>
      <c r="C27" s="64">
        <v>170</v>
      </c>
      <c r="D27" s="64">
        <v>140</v>
      </c>
      <c r="E27" s="64">
        <v>170</v>
      </c>
      <c r="F27" s="64">
        <v>140</v>
      </c>
      <c r="G27" s="64">
        <v>82</v>
      </c>
      <c r="H27" s="64">
        <v>40</v>
      </c>
      <c r="I27" s="64">
        <v>40</v>
      </c>
      <c r="J27" s="64">
        <v>40</v>
      </c>
      <c r="K27" s="64">
        <v>30</v>
      </c>
      <c r="L27" s="64">
        <v>70</v>
      </c>
      <c r="M27" s="64">
        <v>550</v>
      </c>
      <c r="N27" s="64">
        <v>130</v>
      </c>
      <c r="O27" s="64">
        <v>100</v>
      </c>
      <c r="P27" s="1"/>
      <c r="Q27" s="1"/>
    </row>
    <row r="28" spans="1:17" ht="16.5" thickBot="1" x14ac:dyDescent="0.25">
      <c r="A28" s="5" t="s">
        <v>3</v>
      </c>
      <c r="B28" s="28">
        <v>4000</v>
      </c>
      <c r="C28" s="112">
        <f t="shared" ref="C28:M28" si="4">C26*C27</f>
        <v>510</v>
      </c>
      <c r="D28" s="28">
        <f t="shared" si="4"/>
        <v>280</v>
      </c>
      <c r="E28" s="28">
        <f t="shared" si="4"/>
        <v>170</v>
      </c>
      <c r="F28" s="28">
        <v>280</v>
      </c>
      <c r="G28" s="28">
        <f t="shared" si="4"/>
        <v>410</v>
      </c>
      <c r="H28" s="28">
        <v>80</v>
      </c>
      <c r="I28" s="28">
        <v>80</v>
      </c>
      <c r="J28" s="28">
        <v>320</v>
      </c>
      <c r="K28" s="28">
        <f t="shared" si="4"/>
        <v>750</v>
      </c>
      <c r="L28" s="28">
        <f t="shared" si="4"/>
        <v>140</v>
      </c>
      <c r="M28" s="28">
        <f t="shared" si="4"/>
        <v>1100</v>
      </c>
      <c r="N28" s="28">
        <v>3900</v>
      </c>
      <c r="O28" s="28">
        <v>100</v>
      </c>
      <c r="P28" s="1">
        <f>SUM(B28:I28)</f>
        <v>5810</v>
      </c>
      <c r="Q28" s="1"/>
    </row>
    <row r="29" spans="1:17" ht="16.5" thickBot="1" x14ac:dyDescent="0.3">
      <c r="A29" s="128" t="s">
        <v>13</v>
      </c>
      <c r="B29" s="128"/>
      <c r="C29" s="113">
        <v>133</v>
      </c>
      <c r="D29" s="128" t="s">
        <v>135</v>
      </c>
      <c r="E29" s="128"/>
      <c r="F29" s="128"/>
      <c r="G29" s="128"/>
      <c r="H29" s="156"/>
      <c r="I29" s="156"/>
      <c r="J29" s="156"/>
      <c r="K29" s="156"/>
      <c r="L29" s="156"/>
      <c r="M29" s="156"/>
      <c r="N29" s="156"/>
      <c r="O29" s="157"/>
      <c r="P29" s="157"/>
    </row>
    <row r="30" spans="1:17" ht="15.75" x14ac:dyDescent="0.25">
      <c r="A30" s="127" t="s">
        <v>136</v>
      </c>
      <c r="B30" s="127"/>
      <c r="C30" s="127" t="s">
        <v>19</v>
      </c>
      <c r="D30" s="127"/>
      <c r="E30" s="127"/>
      <c r="F30" s="127"/>
      <c r="G30" s="127"/>
      <c r="H30" s="158"/>
      <c r="I30" s="158"/>
      <c r="J30" s="158"/>
      <c r="K30" s="158"/>
      <c r="L30" s="158"/>
      <c r="M30" s="158"/>
      <c r="N30" s="158"/>
      <c r="O30" s="158"/>
      <c r="P30" s="158"/>
    </row>
    <row r="31" spans="1:17" ht="15.75" x14ac:dyDescent="0.25">
      <c r="A31" s="127" t="s">
        <v>27</v>
      </c>
      <c r="B31" s="127"/>
      <c r="C31" s="127"/>
      <c r="D31" s="127"/>
      <c r="E31" s="127"/>
      <c r="F31" s="127"/>
      <c r="G31" s="127"/>
      <c r="H31" s="158"/>
      <c r="I31" s="158"/>
      <c r="J31" s="158"/>
      <c r="K31" s="158"/>
      <c r="L31" s="158"/>
      <c r="M31" s="158"/>
      <c r="N31" s="158"/>
      <c r="O31" s="158"/>
      <c r="P31" s="158"/>
    </row>
  </sheetData>
  <mergeCells count="16">
    <mergeCell ref="A16:B16"/>
    <mergeCell ref="D16:G16"/>
    <mergeCell ref="B17:P17"/>
    <mergeCell ref="A29:B29"/>
    <mergeCell ref="D29:G29"/>
    <mergeCell ref="H29:P31"/>
    <mergeCell ref="A30:G30"/>
    <mergeCell ref="A31:G31"/>
    <mergeCell ref="A15:G15"/>
    <mergeCell ref="H15:K15"/>
    <mergeCell ref="L15:O15"/>
    <mergeCell ref="B1:P1"/>
    <mergeCell ref="A13:B13"/>
    <mergeCell ref="D13:G13"/>
    <mergeCell ref="C14:G14"/>
    <mergeCell ref="H14:K14"/>
  </mergeCells>
  <conditionalFormatting sqref="B10:N10 B12:N12 B28:O28 B26:O26">
    <cfRule type="cellIs" dxfId="5" priority="1" stopIfTrue="1" operator="equal">
      <formula>0</formula>
    </cfRule>
  </conditionalFormatting>
  <conditionalFormatting sqref="B9:N9 B25:O25">
    <cfRule type="cellIs" dxfId="4" priority="2" stopIfTrue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Титул</vt:lpstr>
      <vt:lpstr>Меню 1</vt:lpstr>
      <vt:lpstr>Меню 2</vt:lpstr>
      <vt:lpstr>Меню 3</vt:lpstr>
      <vt:lpstr>Меню 4</vt:lpstr>
      <vt:lpstr>Меню 5</vt:lpstr>
      <vt:lpstr>Меню 6</vt:lpstr>
      <vt:lpstr>Меню 7</vt:lpstr>
      <vt:lpstr>Меню 8</vt:lpstr>
      <vt:lpstr>Меню 9</vt:lpstr>
    </vt:vector>
  </TitlesOfParts>
  <Company>MOU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Лаюза</cp:lastModifiedBy>
  <cp:lastPrinted>2023-02-14T11:27:46Z</cp:lastPrinted>
  <dcterms:created xsi:type="dcterms:W3CDTF">2010-10-25T07:19:57Z</dcterms:created>
  <dcterms:modified xsi:type="dcterms:W3CDTF">2023-02-14T11:28:35Z</dcterms:modified>
</cp:coreProperties>
</file>