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activeTab="5"/>
  </bookViews>
  <sheets>
    <sheet name="Титул" sheetId="2" r:id="rId1"/>
    <sheet name="1" sheetId="15" r:id="rId2"/>
    <sheet name="2" sheetId="4" r:id="rId3"/>
    <sheet name="3" sheetId="5" r:id="rId4"/>
    <sheet name="4" sheetId="8" r:id="rId5"/>
    <sheet name="5" sheetId="16" r:id="rId6"/>
    <sheet name="6" sheetId="3" r:id="rId7"/>
    <sheet name="7" sheetId="9" r:id="rId8"/>
    <sheet name="8" sheetId="12" r:id="rId9"/>
    <sheet name="9" sheetId="13" r:id="rId10"/>
    <sheet name="10" sheetId="14" r:id="rId11"/>
    <sheet name="11" sheetId="10" r:id="rId12"/>
  </sheets>
  <calcPr calcId="162913"/>
</workbook>
</file>

<file path=xl/calcChain.xml><?xml version="1.0" encoding="utf-8"?>
<calcChain xmlns="http://schemas.openxmlformats.org/spreadsheetml/2006/main">
  <c r="F26" i="16" l="1"/>
  <c r="B26" i="16"/>
  <c r="M24" i="16"/>
  <c r="M26" i="16" s="1"/>
  <c r="K24" i="16"/>
  <c r="K23" i="16" s="1"/>
  <c r="I24" i="16"/>
  <c r="I26" i="16" s="1"/>
  <c r="H24" i="16"/>
  <c r="H23" i="16" s="1"/>
  <c r="G24" i="16"/>
  <c r="G26" i="16" s="1"/>
  <c r="E24" i="16"/>
  <c r="E26" i="16" s="1"/>
  <c r="D24" i="16"/>
  <c r="D26" i="16" s="1"/>
  <c r="C24" i="16"/>
  <c r="C26" i="16" s="1"/>
  <c r="M23" i="16"/>
  <c r="L23" i="16"/>
  <c r="I23" i="16"/>
  <c r="F23" i="16"/>
  <c r="D23" i="16"/>
  <c r="C23" i="16"/>
  <c r="B23" i="16"/>
  <c r="M9" i="16"/>
  <c r="M11" i="16" s="1"/>
  <c r="L9" i="16"/>
  <c r="L11" i="16" s="1"/>
  <c r="J9" i="16"/>
  <c r="J11" i="16" s="1"/>
  <c r="I9" i="16"/>
  <c r="I8" i="16" s="1"/>
  <c r="M8" i="16"/>
  <c r="L8" i="16"/>
  <c r="K8" i="16"/>
  <c r="J8" i="16"/>
  <c r="G8" i="16"/>
  <c r="F8" i="16"/>
  <c r="E8" i="16"/>
  <c r="D8" i="16"/>
  <c r="C8" i="16"/>
  <c r="B8" i="16"/>
  <c r="B8" i="15"/>
  <c r="C8" i="15"/>
  <c r="D8" i="15"/>
  <c r="E8" i="15"/>
  <c r="F8" i="15"/>
  <c r="G8" i="15"/>
  <c r="K8" i="15"/>
  <c r="I9" i="15"/>
  <c r="I8" i="15" s="1"/>
  <c r="J9" i="15"/>
  <c r="J11" i="15" s="1"/>
  <c r="L9" i="15"/>
  <c r="L11" i="15" s="1"/>
  <c r="M9" i="15"/>
  <c r="M8" i="15" s="1"/>
  <c r="N9" i="15"/>
  <c r="N8" i="15" s="1"/>
  <c r="F11" i="15"/>
  <c r="H11" i="15"/>
  <c r="K11" i="15"/>
  <c r="M11" i="15"/>
  <c r="F28" i="15"/>
  <c r="B28" i="15"/>
  <c r="N26" i="15"/>
  <c r="N28" i="15" s="1"/>
  <c r="M26" i="15"/>
  <c r="M28" i="15" s="1"/>
  <c r="L26" i="15"/>
  <c r="L28" i="15" s="1"/>
  <c r="K26" i="15"/>
  <c r="K28" i="15" s="1"/>
  <c r="I26" i="15"/>
  <c r="I28" i="15" s="1"/>
  <c r="H26" i="15"/>
  <c r="H28" i="15" s="1"/>
  <c r="G26" i="15"/>
  <c r="G28" i="15" s="1"/>
  <c r="E26" i="15"/>
  <c r="E28" i="15" s="1"/>
  <c r="D26" i="15"/>
  <c r="D28" i="15" s="1"/>
  <c r="C26" i="15"/>
  <c r="C28" i="15" s="1"/>
  <c r="N25" i="15"/>
  <c r="M25" i="15"/>
  <c r="L25" i="15"/>
  <c r="K25" i="15"/>
  <c r="I25" i="15"/>
  <c r="H25" i="15"/>
  <c r="G25" i="15"/>
  <c r="F25" i="15"/>
  <c r="B25" i="15"/>
  <c r="E23" i="16" l="1"/>
  <c r="G23" i="16"/>
  <c r="I11" i="16"/>
  <c r="H26" i="16"/>
  <c r="K26" i="16"/>
  <c r="C25" i="15"/>
  <c r="L8" i="15"/>
  <c r="E25" i="15"/>
  <c r="N11" i="15"/>
  <c r="J8" i="15"/>
  <c r="D25" i="15"/>
  <c r="G30" i="14" l="1"/>
  <c r="M28" i="14"/>
  <c r="M30" i="14" s="1"/>
  <c r="L28" i="14"/>
  <c r="L30" i="14" s="1"/>
  <c r="K28" i="14"/>
  <c r="K30" i="14" s="1"/>
  <c r="J28" i="14"/>
  <c r="J30" i="14" s="1"/>
  <c r="I28" i="14"/>
  <c r="I30" i="14" s="1"/>
  <c r="H28" i="14"/>
  <c r="H30" i="14" s="1"/>
  <c r="G28" i="14"/>
  <c r="F28" i="14"/>
  <c r="F30" i="14" s="1"/>
  <c r="C28" i="14"/>
  <c r="C30" i="14" s="1"/>
  <c r="B28" i="14"/>
  <c r="B30" i="14" s="1"/>
  <c r="M27" i="14"/>
  <c r="K27" i="14"/>
  <c r="I27" i="14"/>
  <c r="G27" i="14"/>
  <c r="C27" i="14"/>
  <c r="M12" i="14"/>
  <c r="M14" i="14" s="1"/>
  <c r="L12" i="14"/>
  <c r="L11" i="14" s="1"/>
  <c r="K12" i="14"/>
  <c r="K14" i="14" s="1"/>
  <c r="J12" i="14"/>
  <c r="J11" i="14" s="1"/>
  <c r="I12" i="14"/>
  <c r="I14" i="14" s="1"/>
  <c r="H12" i="14"/>
  <c r="H11" i="14" s="1"/>
  <c r="G12" i="14"/>
  <c r="G14" i="14" s="1"/>
  <c r="F12" i="14"/>
  <c r="F11" i="14" s="1"/>
  <c r="C12" i="14"/>
  <c r="C14" i="14" s="1"/>
  <c r="B12" i="14"/>
  <c r="B11" i="14" s="1"/>
  <c r="M11" i="14"/>
  <c r="C11" i="14"/>
  <c r="M31" i="13"/>
  <c r="F31" i="13"/>
  <c r="N29" i="13"/>
  <c r="N31" i="13" s="1"/>
  <c r="M29" i="13"/>
  <c r="K29" i="13"/>
  <c r="K28" i="13" s="1"/>
  <c r="J29" i="13"/>
  <c r="J31" i="13" s="1"/>
  <c r="I29" i="13"/>
  <c r="I28" i="13" s="1"/>
  <c r="H29" i="13"/>
  <c r="H31" i="13" s="1"/>
  <c r="C29" i="13"/>
  <c r="C31" i="13" s="1"/>
  <c r="B29" i="13"/>
  <c r="N28" i="13"/>
  <c r="J28" i="13"/>
  <c r="H28" i="13"/>
  <c r="G28" i="13"/>
  <c r="F28" i="13"/>
  <c r="B28" i="13"/>
  <c r="F11" i="13"/>
  <c r="E11" i="13"/>
  <c r="C11" i="13"/>
  <c r="B11" i="13"/>
  <c r="N9" i="13"/>
  <c r="N8" i="13" s="1"/>
  <c r="M9" i="13"/>
  <c r="M11" i="13" s="1"/>
  <c r="L9" i="13"/>
  <c r="L11" i="13" s="1"/>
  <c r="K9" i="13"/>
  <c r="K11" i="13" s="1"/>
  <c r="J9" i="13"/>
  <c r="I9" i="13"/>
  <c r="I11" i="13" s="1"/>
  <c r="H9" i="13"/>
  <c r="H8" i="13" s="1"/>
  <c r="G9" i="13"/>
  <c r="G11" i="13" s="1"/>
  <c r="D9" i="13"/>
  <c r="D8" i="13" s="1"/>
  <c r="M8" i="13"/>
  <c r="G8" i="13"/>
  <c r="F8" i="13"/>
  <c r="E8" i="13"/>
  <c r="C8" i="13"/>
  <c r="B8" i="13"/>
  <c r="M12" i="12"/>
  <c r="C12" i="12"/>
  <c r="L10" i="12"/>
  <c r="L12" i="12" s="1"/>
  <c r="K10" i="12"/>
  <c r="K12" i="12" s="1"/>
  <c r="J10" i="12"/>
  <c r="J12" i="12" s="1"/>
  <c r="H10" i="12"/>
  <c r="H12" i="12" s="1"/>
  <c r="G10" i="12"/>
  <c r="G12" i="12" s="1"/>
  <c r="F10" i="12"/>
  <c r="F12" i="12" s="1"/>
  <c r="E10" i="12"/>
  <c r="E12" i="12" s="1"/>
  <c r="D10" i="12"/>
  <c r="D12" i="12" s="1"/>
  <c r="M9" i="12"/>
  <c r="K9" i="12"/>
  <c r="H9" i="12"/>
  <c r="F9" i="12"/>
  <c r="D9" i="12"/>
  <c r="C9" i="12"/>
  <c r="B9" i="12"/>
  <c r="I8" i="13" l="1"/>
  <c r="I11" i="14"/>
  <c r="G11" i="14"/>
  <c r="K11" i="14"/>
  <c r="E9" i="12"/>
  <c r="G9" i="12"/>
  <c r="J9" i="12"/>
  <c r="L9" i="12"/>
  <c r="F14" i="14"/>
  <c r="H14" i="14"/>
  <c r="J14" i="14"/>
  <c r="L14" i="14"/>
  <c r="B27" i="14"/>
  <c r="F27" i="14"/>
  <c r="H27" i="14"/>
  <c r="J27" i="14"/>
  <c r="L27" i="14"/>
  <c r="H11" i="13"/>
  <c r="I31" i="13"/>
  <c r="L8" i="13"/>
  <c r="C28" i="13"/>
  <c r="M12" i="10" l="1"/>
  <c r="K12" i="10"/>
  <c r="N10" i="10"/>
  <c r="N12" i="10" s="1"/>
  <c r="M10" i="10"/>
  <c r="L10" i="10"/>
  <c r="L12" i="10" s="1"/>
  <c r="J10" i="10"/>
  <c r="J12" i="10" s="1"/>
  <c r="I10" i="10"/>
  <c r="I12" i="10" s="1"/>
  <c r="H10" i="10"/>
  <c r="H12" i="10" s="1"/>
  <c r="G10" i="10"/>
  <c r="G12" i="10" s="1"/>
  <c r="F10" i="10"/>
  <c r="F12" i="10" s="1"/>
  <c r="C10" i="10"/>
  <c r="C12" i="10" s="1"/>
  <c r="B10" i="10"/>
  <c r="B12" i="10" s="1"/>
  <c r="N9" i="10"/>
  <c r="M9" i="10"/>
  <c r="L9" i="10"/>
  <c r="J9" i="10"/>
  <c r="I9" i="10"/>
  <c r="H9" i="10"/>
  <c r="G9" i="10"/>
  <c r="F9" i="10"/>
  <c r="C9" i="10"/>
  <c r="B9" i="10"/>
  <c r="E12" i="5" l="1"/>
  <c r="E14" i="5" s="1"/>
  <c r="D12" i="5"/>
  <c r="D14" i="5" s="1"/>
  <c r="E11" i="5"/>
  <c r="D11" i="5"/>
  <c r="B12" i="5"/>
  <c r="B11" i="5" s="1"/>
  <c r="C12" i="5"/>
  <c r="C11" i="5" s="1"/>
  <c r="F12" i="5"/>
  <c r="F11" i="5" s="1"/>
  <c r="G11" i="5"/>
  <c r="B14" i="5"/>
  <c r="C14" i="5"/>
  <c r="F14" i="5"/>
  <c r="G14" i="5"/>
  <c r="D25" i="4" l="1"/>
  <c r="D24" i="4" s="1"/>
  <c r="E25" i="4"/>
  <c r="B23" i="3" l="1"/>
  <c r="E27" i="4"/>
  <c r="O25" i="4"/>
  <c r="O24" i="4" s="1"/>
  <c r="N25" i="4"/>
  <c r="N27" i="4" s="1"/>
  <c r="J24" i="4"/>
  <c r="D27" i="4"/>
  <c r="C24" i="4"/>
  <c r="B27" i="4"/>
  <c r="G24" i="4"/>
  <c r="Q10" i="4"/>
  <c r="Q9" i="4" s="1"/>
  <c r="P10" i="4"/>
  <c r="P12" i="4" s="1"/>
  <c r="L10" i="4"/>
  <c r="L9" i="4" s="1"/>
  <c r="K10" i="4"/>
  <c r="K12" i="4" s="1"/>
  <c r="F10" i="4"/>
  <c r="E10" i="4"/>
  <c r="C9" i="4"/>
  <c r="P9" i="4"/>
  <c r="M24" i="3"/>
  <c r="M26" i="3" s="1"/>
  <c r="K24" i="3"/>
  <c r="K26" i="3" s="1"/>
  <c r="I24" i="3"/>
  <c r="H24" i="3"/>
  <c r="H26" i="3" s="1"/>
  <c r="G24" i="3"/>
  <c r="G26" i="3" s="1"/>
  <c r="F26" i="3"/>
  <c r="E24" i="3"/>
  <c r="E26" i="3" s="1"/>
  <c r="D24" i="3"/>
  <c r="D26" i="3" s="1"/>
  <c r="C24" i="3"/>
  <c r="C26" i="3" s="1"/>
  <c r="B26" i="3"/>
  <c r="M9" i="3"/>
  <c r="M11" i="3" s="1"/>
  <c r="L9" i="3"/>
  <c r="L11" i="3" s="1"/>
  <c r="J9" i="3"/>
  <c r="J11" i="3" s="1"/>
  <c r="I9" i="3"/>
  <c r="H11" i="3"/>
  <c r="F11" i="3"/>
  <c r="M8" i="3"/>
  <c r="F8" i="3"/>
  <c r="B8" i="3"/>
  <c r="N24" i="4" l="1"/>
  <c r="N11" i="3"/>
  <c r="L23" i="3"/>
  <c r="K8" i="3"/>
  <c r="L8" i="3"/>
  <c r="M23" i="3"/>
  <c r="I23" i="3"/>
  <c r="I26" i="3"/>
  <c r="N26" i="3" s="1"/>
  <c r="I8" i="3"/>
  <c r="I11" i="3"/>
  <c r="D8" i="3"/>
  <c r="C8" i="3"/>
  <c r="K9" i="4"/>
  <c r="K23" i="3"/>
  <c r="C27" i="4"/>
  <c r="E9" i="4"/>
  <c r="R12" i="4"/>
  <c r="H23" i="3"/>
  <c r="G23" i="3"/>
  <c r="F23" i="3"/>
  <c r="E23" i="3"/>
  <c r="D23" i="3"/>
  <c r="C23" i="3"/>
  <c r="G8" i="3"/>
  <c r="J8" i="3"/>
  <c r="E8" i="3"/>
  <c r="L12" i="4"/>
  <c r="Q12" i="4"/>
  <c r="H27" i="4"/>
  <c r="J27" i="4"/>
  <c r="O27" i="4"/>
  <c r="B9" i="4"/>
  <c r="D9" i="4"/>
  <c r="F9" i="4"/>
  <c r="H9" i="4"/>
  <c r="B24" i="4"/>
  <c r="N26" i="9"/>
  <c r="N28" i="9" s="1"/>
  <c r="M26" i="9"/>
  <c r="M28" i="9" s="1"/>
  <c r="L26" i="9"/>
  <c r="L28" i="9" s="1"/>
  <c r="K26" i="9"/>
  <c r="K28" i="9" s="1"/>
  <c r="J26" i="9"/>
  <c r="J28" i="9" s="1"/>
  <c r="I26" i="9"/>
  <c r="I28" i="9" s="1"/>
  <c r="H26" i="9"/>
  <c r="H28" i="9" s="1"/>
  <c r="G26" i="9"/>
  <c r="G28" i="9" s="1"/>
  <c r="F26" i="9"/>
  <c r="F28" i="9" s="1"/>
  <c r="C26" i="9"/>
  <c r="C28" i="9" s="1"/>
  <c r="B26" i="9"/>
  <c r="B28" i="9" s="1"/>
  <c r="N25" i="9"/>
  <c r="L25" i="9"/>
  <c r="J25" i="9"/>
  <c r="H25" i="9"/>
  <c r="B25" i="9"/>
  <c r="N10" i="9"/>
  <c r="N12" i="9" s="1"/>
  <c r="M10" i="9"/>
  <c r="L10" i="9"/>
  <c r="L12" i="9" s="1"/>
  <c r="J12" i="9"/>
  <c r="I10" i="9"/>
  <c r="H10" i="9"/>
  <c r="H12" i="9" s="1"/>
  <c r="G10" i="9"/>
  <c r="F10" i="9"/>
  <c r="F12" i="9" s="1"/>
  <c r="C10" i="9"/>
  <c r="B10" i="9"/>
  <c r="B12" i="9" s="1"/>
  <c r="B9" i="9"/>
  <c r="N30" i="8"/>
  <c r="N32" i="8" s="1"/>
  <c r="M30" i="8"/>
  <c r="M32" i="8" s="1"/>
  <c r="L30" i="8"/>
  <c r="L32" i="8" s="1"/>
  <c r="K30" i="8"/>
  <c r="K32" i="8" s="1"/>
  <c r="J30" i="8"/>
  <c r="J32" i="8" s="1"/>
  <c r="I30" i="8"/>
  <c r="I32" i="8" s="1"/>
  <c r="H30" i="8"/>
  <c r="H32" i="8" s="1"/>
  <c r="G30" i="8"/>
  <c r="G32" i="8" s="1"/>
  <c r="F30" i="8"/>
  <c r="F32" i="8" s="1"/>
  <c r="C30" i="8"/>
  <c r="C32" i="8" s="1"/>
  <c r="B32" i="8"/>
  <c r="H29" i="8"/>
  <c r="F29" i="8"/>
  <c r="N12" i="8"/>
  <c r="N14" i="8" s="1"/>
  <c r="M12" i="8"/>
  <c r="L12" i="8"/>
  <c r="L14" i="8" s="1"/>
  <c r="K12" i="8"/>
  <c r="J12" i="8"/>
  <c r="I12" i="8"/>
  <c r="H12" i="8"/>
  <c r="H14" i="8" s="1"/>
  <c r="G12" i="8"/>
  <c r="F12" i="8"/>
  <c r="F14" i="8" s="1"/>
  <c r="C12" i="8"/>
  <c r="B12" i="8"/>
  <c r="B14" i="8" s="1"/>
  <c r="N11" i="8"/>
  <c r="L11" i="8"/>
  <c r="H11" i="8"/>
  <c r="B11" i="8"/>
  <c r="N30" i="5"/>
  <c r="N32" i="5" s="1"/>
  <c r="M30" i="5"/>
  <c r="M32" i="5" s="1"/>
  <c r="L30" i="5"/>
  <c r="L32" i="5" s="1"/>
  <c r="K30" i="5"/>
  <c r="K32" i="5" s="1"/>
  <c r="J30" i="5"/>
  <c r="J32" i="5" s="1"/>
  <c r="I30" i="5"/>
  <c r="I32" i="5" s="1"/>
  <c r="H30" i="5"/>
  <c r="H32" i="5" s="1"/>
  <c r="G30" i="5"/>
  <c r="G32" i="5" s="1"/>
  <c r="F30" i="5"/>
  <c r="F32" i="5" s="1"/>
  <c r="C30" i="5"/>
  <c r="C32" i="5" s="1"/>
  <c r="B30" i="5"/>
  <c r="B32" i="5" s="1"/>
  <c r="N29" i="5"/>
  <c r="L29" i="5"/>
  <c r="H29" i="5"/>
  <c r="F29" i="5"/>
  <c r="N12" i="5"/>
  <c r="N14" i="5" s="1"/>
  <c r="M12" i="5"/>
  <c r="L12" i="5"/>
  <c r="L14" i="5" s="1"/>
  <c r="K12" i="5"/>
  <c r="J12" i="5"/>
  <c r="J14" i="5" s="1"/>
  <c r="I12" i="5"/>
  <c r="H12" i="5"/>
  <c r="N11" i="5"/>
  <c r="L11" i="5"/>
  <c r="J11" i="5"/>
  <c r="F25" i="9" l="1"/>
  <c r="L29" i="8"/>
  <c r="B29" i="5"/>
  <c r="J11" i="8"/>
  <c r="J29" i="8"/>
  <c r="B29" i="8"/>
  <c r="J9" i="9"/>
  <c r="H9" i="9"/>
  <c r="F9" i="9"/>
  <c r="N29" i="8"/>
  <c r="F11" i="8"/>
  <c r="J29" i="5"/>
  <c r="H11" i="5"/>
  <c r="C29" i="5"/>
  <c r="G29" i="5"/>
  <c r="I29" i="5"/>
  <c r="K29" i="5"/>
  <c r="M29" i="5"/>
  <c r="C29" i="8"/>
  <c r="G29" i="8"/>
  <c r="I29" i="8"/>
  <c r="K29" i="8"/>
  <c r="M29" i="8"/>
  <c r="C25" i="9"/>
  <c r="G25" i="9"/>
  <c r="I25" i="9"/>
  <c r="K25" i="9"/>
  <c r="M25" i="9"/>
  <c r="P27" i="4"/>
  <c r="O26" i="3"/>
  <c r="K14" i="5"/>
  <c r="K11" i="5"/>
  <c r="G14" i="8"/>
  <c r="G11" i="8"/>
  <c r="K11" i="8"/>
  <c r="C12" i="9"/>
  <c r="C9" i="9"/>
  <c r="G12" i="9"/>
  <c r="G9" i="9"/>
  <c r="I12" i="9"/>
  <c r="I9" i="9"/>
  <c r="K12" i="9"/>
  <c r="K9" i="9"/>
  <c r="M9" i="9"/>
  <c r="I14" i="5"/>
  <c r="I11" i="5"/>
  <c r="M14" i="5"/>
  <c r="M11" i="5"/>
  <c r="C11" i="8"/>
  <c r="I11" i="8"/>
  <c r="M14" i="8"/>
  <c r="M11" i="8"/>
</calcChain>
</file>

<file path=xl/sharedStrings.xml><?xml version="1.0" encoding="utf-8"?>
<sst xmlns="http://schemas.openxmlformats.org/spreadsheetml/2006/main" count="547" uniqueCount="167">
  <si>
    <t>МЕНЮ</t>
  </si>
  <si>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</si>
  <si>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</si>
  <si>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</si>
  <si>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</si>
  <si>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</si>
  <si>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</si>
  <si>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</si>
  <si>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</si>
  <si>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</si>
  <si>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</si>
  <si>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</si>
  <si>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</si>
  <si>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</si>
  <si>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</si>
  <si>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</si>
  <si>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чай</t>
  </si>
  <si>
    <t>сахар</t>
  </si>
  <si>
    <t>соль</t>
  </si>
  <si>
    <t>Чай сладкий</t>
  </si>
  <si>
    <t>яйцо</t>
  </si>
  <si>
    <t xml:space="preserve">  </t>
  </si>
  <si>
    <t>Составил:_________</t>
  </si>
  <si>
    <t>Выдал_________Магдилов М.А.</t>
  </si>
  <si>
    <t>хлеб</t>
  </si>
  <si>
    <t xml:space="preserve">Утв. директор МКОУ "Гунибская СОШ " _________________ Мустафаева Б.Г.                               </t>
  </si>
  <si>
    <t>Выдал_________Байсугуров М.Ш.</t>
  </si>
  <si>
    <t>Принял повар:___________Исаева Н.С.</t>
  </si>
  <si>
    <t>Хлеб пшеничный</t>
  </si>
  <si>
    <t xml:space="preserve">Утв. директор МКОУ " Гунибская СОШ" _________________ Мустафаева Б.Г.                              </t>
  </si>
  <si>
    <t xml:space="preserve">Утв. директор МКОУ " Гунибская СОШ" _________________ Мустафаева Б.Г.                               </t>
  </si>
  <si>
    <t>масло сливочное</t>
  </si>
  <si>
    <t>Составил:_________                              выдал Байсугуров М.</t>
  </si>
  <si>
    <t>сливочное масло</t>
  </si>
  <si>
    <t>растительное масло</t>
  </si>
  <si>
    <t>лук</t>
  </si>
  <si>
    <t>морковь</t>
  </si>
  <si>
    <t>томат</t>
  </si>
  <si>
    <t>перец</t>
  </si>
  <si>
    <t>гречка</t>
  </si>
  <si>
    <t>масло растительное</t>
  </si>
  <si>
    <t>капуста</t>
  </si>
  <si>
    <t>Сок натуральный</t>
  </si>
  <si>
    <t>тушенка</t>
  </si>
  <si>
    <t>МЕНЮ на  5.09.2022</t>
  </si>
  <si>
    <t>хлеб пшеничный</t>
  </si>
  <si>
    <t>чай сладкий</t>
  </si>
  <si>
    <t>бананы</t>
  </si>
  <si>
    <t>бананы свежие</t>
  </si>
  <si>
    <t>тушенки</t>
  </si>
  <si>
    <t>гречневая каша с подливой</t>
  </si>
  <si>
    <t>Борщ на мясном бульоне</t>
  </si>
  <si>
    <t xml:space="preserve">сыр голландский </t>
  </si>
  <si>
    <t>мясо</t>
  </si>
  <si>
    <t>бурак</t>
  </si>
  <si>
    <t>сыр</t>
  </si>
  <si>
    <t>картошка</t>
  </si>
  <si>
    <t>МЕНЮ на    06.09.2022 г.</t>
  </si>
  <si>
    <t>Плов рисовый с мясом</t>
  </si>
  <si>
    <t>сок натуральный</t>
  </si>
  <si>
    <t>рис</t>
  </si>
  <si>
    <r>
      <t xml:space="preserve">МЕНЮ </t>
    </r>
    <r>
      <rPr>
        <b/>
        <sz val="11"/>
        <rFont val="Calibri"/>
        <family val="2"/>
        <charset val="204"/>
      </rPr>
      <t xml:space="preserve">на 8.09.2022 г. </t>
    </r>
  </si>
  <si>
    <t>Утв.директор МКОУ "Гунибская СОШ":                      Мустафаева Б.Г.</t>
  </si>
  <si>
    <t>Каша рисовая с молоком</t>
  </si>
  <si>
    <t>молоко</t>
  </si>
  <si>
    <t>сок</t>
  </si>
  <si>
    <t>Принял повар:                       Исаева Н.</t>
  </si>
  <si>
    <t>Выдал: Байсугуров М</t>
  </si>
  <si>
    <t>Принял повар:                        Исаева Н.</t>
  </si>
  <si>
    <t>Выдал:                                       Байсугуров М.Ш.</t>
  </si>
  <si>
    <t>Суп гороховый на мясном бульоне</t>
  </si>
  <si>
    <t>Хлеб пшееничный</t>
  </si>
  <si>
    <t>горох</t>
  </si>
  <si>
    <t>сыр голладский</t>
  </si>
  <si>
    <t>сыр голл</t>
  </si>
  <si>
    <t>Принял повар:                       ИсаеваН.</t>
  </si>
  <si>
    <t>Директор МКОУ "Гунибская СОШ":                            Мустафаева Б.Г.</t>
  </si>
  <si>
    <r>
      <t xml:space="preserve">МЕНЮ </t>
    </r>
    <r>
      <rPr>
        <b/>
        <sz val="10"/>
        <rFont val="Calibri"/>
        <family val="2"/>
        <charset val="204"/>
      </rPr>
      <t>12.09.2022</t>
    </r>
  </si>
  <si>
    <t>Директор МКОУ "Гунибская СОШ":                             Мустафаева Б.Г.</t>
  </si>
  <si>
    <t>Суп фасолевый на мясном бульоне</t>
  </si>
  <si>
    <t>сыр голландский</t>
  </si>
  <si>
    <t>фасоль</t>
  </si>
  <si>
    <t>вермишель</t>
  </si>
  <si>
    <t>Принял повар:                      Исаева Н.</t>
  </si>
  <si>
    <t>Выдал:                                     Байсугуров М.Ш.</t>
  </si>
  <si>
    <t>сухофрукты</t>
  </si>
  <si>
    <t>компот из сухофруктов</t>
  </si>
  <si>
    <t>Выдал:Байсугуров М.</t>
  </si>
  <si>
    <t>меню 21.09.2022г</t>
  </si>
  <si>
    <t>яблоки</t>
  </si>
  <si>
    <t>гречка с подливой мясной</t>
  </si>
  <si>
    <t>яйца</t>
  </si>
  <si>
    <t>11260\134=84 р.</t>
  </si>
  <si>
    <t>10395\134=77.57 р.</t>
  </si>
  <si>
    <t xml:space="preserve">      10690\134=80 р. </t>
  </si>
  <si>
    <t>10605\134=79 р.</t>
  </si>
  <si>
    <r>
      <t xml:space="preserve">МЕНЮ </t>
    </r>
    <r>
      <rPr>
        <sz val="9"/>
        <rFont val="Calibri"/>
        <family val="2"/>
        <charset val="204"/>
      </rPr>
      <t>9.09.2022</t>
    </r>
  </si>
  <si>
    <t>11380\134=85 р.</t>
  </si>
  <si>
    <t>10610\134=79 р.</t>
  </si>
  <si>
    <t>макарон с подливой</t>
  </si>
  <si>
    <t>макароны</t>
  </si>
  <si>
    <r>
      <t xml:space="preserve">МЕН </t>
    </r>
    <r>
      <rPr>
        <b/>
        <sz val="8"/>
        <rFont val="Calibri"/>
        <family val="2"/>
        <charset val="204"/>
      </rPr>
      <t>30</t>
    </r>
    <r>
      <rPr>
        <b/>
        <sz val="10"/>
        <rFont val="Calibri"/>
        <family val="2"/>
        <charset val="204"/>
      </rPr>
      <t>.09.2022</t>
    </r>
  </si>
  <si>
    <t>Директор МКОУ "Гунибская СОШ":                       Мустафаева Б.Г.</t>
  </si>
  <si>
    <t>Каша рисовая</t>
  </si>
  <si>
    <t>Яйцо вареное</t>
  </si>
  <si>
    <t>Сыр голландский</t>
  </si>
  <si>
    <t>10364\134=77.34</t>
  </si>
  <si>
    <t>Принял повар:                    Исаева Н.</t>
  </si>
  <si>
    <t>МЕНЮ на 23.09.2022 г.</t>
  </si>
  <si>
    <t>сгущенка</t>
  </si>
  <si>
    <t>какао</t>
  </si>
  <si>
    <t>сыр гол</t>
  </si>
  <si>
    <t>10883\134=82р</t>
  </si>
  <si>
    <t xml:space="preserve">МЕНЮ </t>
  </si>
  <si>
    <t>26.09.2022 г.        Директор МКОУ "Гунибская СОШ":    Мустафаева Б.Г.</t>
  </si>
  <si>
    <t>Суп молочный</t>
  </si>
  <si>
    <t>Яблоки свежие</t>
  </si>
  <si>
    <t>10090\134=75р</t>
  </si>
  <si>
    <t>Принял повар:                     Исаева Н.</t>
  </si>
  <si>
    <t>Выдал:    Байсугуров М.</t>
  </si>
  <si>
    <t xml:space="preserve">    27.09.2022 г.              Директор МКОУ "Гунибская   СОШ"</t>
  </si>
  <si>
    <t>Мустафаева Б.Г.</t>
  </si>
  <si>
    <t>плов рисовый с подливой</t>
  </si>
  <si>
    <t>11031\134=82р</t>
  </si>
  <si>
    <t>Принял повар:                  Исаева Н.С.</t>
  </si>
  <si>
    <t>Выдал:                                 Байсугуров М.Ш.</t>
  </si>
  <si>
    <r>
      <t xml:space="preserve">МЕНЮ </t>
    </r>
    <r>
      <rPr>
        <b/>
        <sz val="10"/>
        <rFont val="Calibri"/>
        <family val="2"/>
        <charset val="204"/>
      </rPr>
      <t>28.09.2022 г.</t>
    </r>
  </si>
  <si>
    <t>11026\134=82р</t>
  </si>
  <si>
    <t>Принял повар:            Исаева Н.</t>
  </si>
  <si>
    <t>Выдал:          Байсугу</t>
  </si>
  <si>
    <t xml:space="preserve">ров </t>
  </si>
  <si>
    <t>М.</t>
  </si>
  <si>
    <r>
      <t xml:space="preserve">МЕНЮ </t>
    </r>
    <r>
      <rPr>
        <b/>
        <sz val="11"/>
        <rFont val="Calibri"/>
        <family val="2"/>
        <charset val="204"/>
      </rPr>
      <t>29</t>
    </r>
    <r>
      <rPr>
        <b/>
        <sz val="12"/>
        <rFont val="Calibri"/>
        <family val="2"/>
        <charset val="204"/>
      </rPr>
      <t>.09.2022 г.</t>
    </r>
  </si>
  <si>
    <t>Гречневая каша со сливочным маслом</t>
  </si>
  <si>
    <t xml:space="preserve">яблоки </t>
  </si>
  <si>
    <t>11320\134=84р</t>
  </si>
  <si>
    <t xml:space="preserve">Выдал:                                Байсугуров М.Ш. </t>
  </si>
  <si>
    <t>МЕНЮ на 02.09.2022г.</t>
  </si>
  <si>
    <t>рожки</t>
  </si>
  <si>
    <t>натуральный сок</t>
  </si>
  <si>
    <t>маасло сливочное</t>
  </si>
  <si>
    <t>Макароны с тушенкой</t>
  </si>
  <si>
    <t>11447\134=85 р.</t>
  </si>
  <si>
    <t>меню 13.09.2022г</t>
  </si>
  <si>
    <t>10927\134=81 р.</t>
  </si>
  <si>
    <t>гречневая каша со сливочным маслом</t>
  </si>
  <si>
    <t>10509\134=78 р.</t>
  </si>
  <si>
    <t>МЕНЮ на 19.09.2022г.</t>
  </si>
  <si>
    <t>МЕНЮ на  20.09.2022</t>
  </si>
  <si>
    <t>суп молочный</t>
  </si>
  <si>
    <t>11885\\134=88р</t>
  </si>
  <si>
    <t>картошка с тефтелями</t>
  </si>
  <si>
    <t>лавровый лист</t>
  </si>
  <si>
    <t>11026\134=82 р.</t>
  </si>
  <si>
    <t>МЕНЮ на 14.09.2022г.</t>
  </si>
  <si>
    <t>МЕНЮ на  16.09.2022</t>
  </si>
  <si>
    <t>макароны с тушенкой</t>
  </si>
  <si>
    <t>салат из капусты гороха</t>
  </si>
  <si>
    <t>кукуруза</t>
  </si>
  <si>
    <t>11153\\134=83р</t>
  </si>
  <si>
    <t>плов рисовый с мясом</t>
  </si>
  <si>
    <t>сок нат</t>
  </si>
  <si>
    <t>перец черный</t>
  </si>
  <si>
    <t>10921\134=81 р.</t>
  </si>
  <si>
    <t>Меню 7.09.2022</t>
  </si>
  <si>
    <t xml:space="preserve">          Утв. директор МКОУ "Гунибская СОШ " _________________ Мустафаева Б.Г.                               </t>
  </si>
  <si>
    <r>
      <t xml:space="preserve">МЕНЮ </t>
    </r>
    <r>
      <rPr>
        <b/>
        <sz val="12"/>
        <rFont val="Calibri"/>
        <family val="2"/>
        <charset val="204"/>
      </rPr>
      <t>на</t>
    </r>
    <r>
      <rPr>
        <b/>
        <sz val="18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>22.09.2022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</si>
</sst>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sz val="12"/>
      <color theme="2"/>
      <name val="Calibri"/>
      <family val="2"/>
      <charset val="204"/>
    </font>
    <font>
      <b/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NumberFormat="1" applyFont="1" applyFill="1" applyBorder="1" applyAlignment="1" applyProtection="1">
      <alignment vertical="top" wrapText="1"/>
      <protection locked="0"/>
    </xf>
    <xf numFmtId="0" fontId="6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16" xfId="0" applyNumberFormat="1" applyFont="1" applyFill="1" applyBorder="1" applyAlignment="1" applyProtection="1">
      <alignment vertical="top" wrapText="1"/>
      <protection locked="0"/>
    </xf>
    <xf numFmtId="0" fontId="6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>
      <alignment vertical="top" wrapText="1"/>
    </xf>
    <xf numFmtId="0" fontId="2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20" xfId="0" applyNumberFormat="1" applyFont="1" applyFill="1" applyBorder="1" applyAlignment="1" applyProtection="1">
      <alignment vertical="top" wrapText="1"/>
      <protection locked="0"/>
    </xf>
    <xf numFmtId="0" fontId="6" fillId="2" borderId="21" xfId="0" applyNumberFormat="1" applyFont="1" applyFill="1" applyBorder="1" applyAlignment="1" applyProtection="1">
      <alignment vertical="top" wrapText="1"/>
      <protection locked="0"/>
    </xf>
    <xf numFmtId="0" fontId="6" fillId="3" borderId="14" xfId="0" applyNumberFormat="1" applyFont="1" applyFill="1" applyBorder="1" applyAlignment="1" applyProtection="1">
      <alignment vertical="top" wrapText="1"/>
      <protection locked="0"/>
    </xf>
    <xf numFmtId="0" fontId="6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20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7" fillId="3" borderId="4" xfId="0" applyNumberFormat="1" applyFont="1" applyFill="1" applyBorder="1" applyAlignment="1" applyProtection="1">
      <alignment vertical="top" wrapText="1"/>
      <protection hidden="1"/>
    </xf>
    <xf numFmtId="0" fontId="2" fillId="3" borderId="3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4" fillId="4" borderId="3" xfId="0" applyNumberFormat="1" applyFont="1" applyFill="1" applyBorder="1" applyAlignment="1">
      <alignment vertical="top" wrapText="1"/>
    </xf>
    <xf numFmtId="0" fontId="12" fillId="0" borderId="12" xfId="0" applyFont="1" applyBorder="1" applyAlignment="1" applyProtection="1">
      <alignment horizontal="center" vertical="center" textRotation="90" wrapText="1"/>
      <protection locked="0"/>
    </xf>
    <xf numFmtId="0" fontId="12" fillId="0" borderId="9" xfId="0" applyFont="1" applyBorder="1" applyAlignment="1" applyProtection="1">
      <alignment horizontal="center" vertical="center" textRotation="90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vertical="top" wrapText="1"/>
      <protection locked="0"/>
    </xf>
    <xf numFmtId="0" fontId="6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2" fillId="4" borderId="7" xfId="0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vertical="top" wrapText="1"/>
      <protection locked="0"/>
    </xf>
    <xf numFmtId="0" fontId="6" fillId="4" borderId="17" xfId="0" applyNumberFormat="1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20" xfId="0" applyNumberFormat="1" applyFont="1" applyFill="1" applyBorder="1" applyAlignment="1" applyProtection="1">
      <alignment vertical="top" wrapText="1"/>
      <protection locked="0"/>
    </xf>
    <xf numFmtId="0" fontId="6" fillId="4" borderId="21" xfId="0" applyNumberFormat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wrapText="1"/>
    </xf>
    <xf numFmtId="0" fontId="7" fillId="4" borderId="4" xfId="0" applyNumberFormat="1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>
      <alignment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>
      <alignment vertical="top" wrapText="1"/>
    </xf>
    <xf numFmtId="0" fontId="2" fillId="4" borderId="27" xfId="0" applyFont="1" applyFill="1" applyBorder="1" applyAlignment="1" applyProtection="1">
      <alignment wrapText="1"/>
      <protection locked="0"/>
    </xf>
    <xf numFmtId="0" fontId="12" fillId="4" borderId="6" xfId="0" applyFont="1" applyFill="1" applyBorder="1" applyAlignment="1" applyProtection="1">
      <alignment vertical="top" wrapText="1"/>
      <protection locked="0"/>
    </xf>
    <xf numFmtId="0" fontId="6" fillId="4" borderId="15" xfId="0" applyNumberFormat="1" applyFont="1" applyFill="1" applyBorder="1" applyAlignment="1" applyProtection="1">
      <alignment vertical="top" wrapText="1"/>
      <protection locked="0"/>
    </xf>
    <xf numFmtId="0" fontId="1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0" fillId="4" borderId="0" xfId="0" applyFill="1"/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wrapText="1"/>
    </xf>
    <xf numFmtId="0" fontId="2" fillId="4" borderId="25" xfId="0" applyFont="1" applyFill="1" applyBorder="1" applyAlignment="1">
      <alignment wrapText="1"/>
    </xf>
    <xf numFmtId="0" fontId="12" fillId="4" borderId="13" xfId="0" applyFont="1" applyFill="1" applyBorder="1" applyAlignment="1" applyProtection="1">
      <alignment vertical="top" wrapText="1"/>
      <protection locked="0"/>
    </xf>
    <xf numFmtId="0" fontId="12" fillId="2" borderId="6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5" xfId="0" applyFont="1" applyBorder="1" applyAlignment="1">
      <alignment wrapText="1"/>
    </xf>
    <xf numFmtId="0" fontId="6" fillId="0" borderId="0" xfId="0" applyFont="1" applyBorder="1" applyAlignment="1" applyProtection="1">
      <alignment vertical="top" wrapText="1"/>
      <protection locked="0"/>
    </xf>
    <xf numFmtId="0" fontId="2" fillId="4" borderId="0" xfId="0" applyFont="1" applyFill="1" applyAlignment="1">
      <alignment wrapText="1"/>
    </xf>
    <xf numFmtId="0" fontId="2" fillId="4" borderId="25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6" fillId="4" borderId="19" xfId="0" applyNumberFormat="1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</xf>
    <xf numFmtId="0" fontId="12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3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>
      <alignment wrapText="1"/>
    </xf>
    <xf numFmtId="0" fontId="6" fillId="2" borderId="29" xfId="0" applyFont="1" applyFill="1" applyBorder="1" applyAlignment="1" applyProtection="1">
      <alignment vertical="top" wrapText="1"/>
      <protection locked="0"/>
    </xf>
    <xf numFmtId="0" fontId="6" fillId="2" borderId="9" xfId="0" applyNumberFormat="1" applyFont="1" applyFill="1" applyBorder="1" applyAlignment="1" applyProtection="1">
      <alignment vertical="top" wrapText="1"/>
      <protection locked="0"/>
    </xf>
    <xf numFmtId="0" fontId="6" fillId="2" borderId="3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NumberFormat="1" applyFont="1" applyBorder="1" applyAlignment="1" applyProtection="1">
      <alignment vertical="top" wrapText="1"/>
      <protection hidden="1"/>
    </xf>
    <xf numFmtId="0" fontId="2" fillId="0" borderId="0" xfId="0" applyNumberFormat="1" applyFont="1" applyBorder="1" applyAlignment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6" fillId="2" borderId="28" xfId="0" applyNumberFormat="1" applyFont="1" applyFill="1" applyBorder="1" applyAlignment="1" applyProtection="1">
      <alignment vertical="top" wrapText="1"/>
      <protection locked="0"/>
    </xf>
    <xf numFmtId="0" fontId="6" fillId="2" borderId="26" xfId="0" applyNumberFormat="1" applyFont="1" applyFill="1" applyBorder="1" applyAlignment="1" applyProtection="1">
      <alignment vertical="top" wrapText="1"/>
      <protection locked="0"/>
    </xf>
    <xf numFmtId="0" fontId="7" fillId="0" borderId="31" xfId="0" applyNumberFormat="1" applyFont="1" applyBorder="1" applyAlignment="1" applyProtection="1">
      <alignment vertical="top" wrapText="1"/>
      <protection hidden="1"/>
    </xf>
    <xf numFmtId="0" fontId="2" fillId="0" borderId="26" xfId="0" applyNumberFormat="1" applyFont="1" applyBorder="1" applyAlignment="1">
      <alignment vertical="top" wrapText="1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Border="1" applyAlignment="1" applyProtection="1">
      <alignment vertical="top" wrapText="1"/>
      <protection hidden="1"/>
    </xf>
    <xf numFmtId="0" fontId="2" fillId="0" borderId="3" xfId="0" applyFont="1" applyBorder="1" applyAlignment="1">
      <alignment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wrapText="1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>
      <alignment wrapText="1"/>
    </xf>
    <xf numFmtId="0" fontId="6" fillId="0" borderId="0" xfId="0" applyFont="1" applyBorder="1" applyAlignment="1" applyProtection="1">
      <alignment vertical="top" wrapText="1"/>
      <protection locked="0"/>
    </xf>
    <xf numFmtId="0" fontId="2" fillId="4" borderId="0" xfId="0" applyFont="1" applyFill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25" xfId="0" applyFont="1" applyFill="1" applyBorder="1" applyAlignment="1">
      <alignment wrapText="1"/>
    </xf>
    <xf numFmtId="0" fontId="2" fillId="4" borderId="23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4" xfId="0" applyFill="1" applyBorder="1" applyAlignment="1">
      <alignment horizontal="center"/>
    </xf>
    <xf numFmtId="0" fontId="6" fillId="4" borderId="25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4" borderId="0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3" fillId="0" borderId="26" xfId="0" applyFont="1" applyBorder="1" applyAlignment="1">
      <alignment wrapText="1"/>
    </xf>
    <xf numFmtId="0" fontId="9" fillId="0" borderId="24" xfId="0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30"/>
      <c r="B1" s="130"/>
      <c r="C1" s="130"/>
    </row>
    <row r="2" spans="1:3" ht="21.95" customHeight="1" x14ac:dyDescent="0.25">
      <c r="A2" s="131"/>
      <c r="B2" s="131"/>
      <c r="C2" s="2" t="s">
        <v>6</v>
      </c>
    </row>
    <row r="3" spans="1:3" ht="21.95" customHeight="1" x14ac:dyDescent="0.25">
      <c r="A3" s="131"/>
      <c r="B3" s="131"/>
      <c r="C3" s="2" t="s">
        <v>7</v>
      </c>
    </row>
    <row r="4" spans="1:3" ht="21.95" customHeight="1" x14ac:dyDescent="0.25">
      <c r="A4" s="9"/>
      <c r="B4" s="9"/>
      <c r="C4" s="2"/>
    </row>
    <row r="5" spans="1:3" ht="54.95" customHeight="1" x14ac:dyDescent="0.4">
      <c r="A5" s="132" t="s">
        <v>8</v>
      </c>
      <c r="B5" s="132"/>
      <c r="C5" s="132"/>
    </row>
    <row r="6" spans="1:3" ht="24.75" customHeight="1" x14ac:dyDescent="0.25">
      <c r="A6" s="129" t="s">
        <v>9</v>
      </c>
      <c r="B6" s="129"/>
      <c r="C6" s="129"/>
    </row>
    <row r="7" spans="1:3" ht="50.1" customHeight="1" x14ac:dyDescent="0.25">
      <c r="A7" s="129" t="s">
        <v>10</v>
      </c>
      <c r="B7" s="129"/>
      <c r="C7" s="129"/>
    </row>
    <row r="8" spans="1:3" ht="50.1" customHeight="1" x14ac:dyDescent="0.25">
      <c r="A8" s="10"/>
      <c r="B8" s="10"/>
      <c r="C8" s="10"/>
    </row>
    <row r="9" spans="1:3" ht="20.100000000000001" customHeight="1" x14ac:dyDescent="0.2">
      <c r="A9" s="11" t="s">
        <v>11</v>
      </c>
      <c r="B9" s="128"/>
      <c r="C9" s="128"/>
    </row>
    <row r="10" spans="1:3" ht="20.100000000000001" customHeight="1" x14ac:dyDescent="0.2">
      <c r="A10" s="11" t="s">
        <v>12</v>
      </c>
      <c r="B10" s="128"/>
      <c r="C10" s="128"/>
    </row>
    <row r="11" spans="1:3" ht="20.100000000000001" customHeight="1" x14ac:dyDescent="0.2">
      <c r="A11" s="11" t="s">
        <v>13</v>
      </c>
      <c r="B11" s="128"/>
      <c r="C11" s="128"/>
    </row>
    <row r="12" spans="1:3" ht="132" customHeight="1" x14ac:dyDescent="0.2"/>
    <row r="13" spans="1:3" ht="21.95" customHeight="1" x14ac:dyDescent="0.25">
      <c r="A13" s="131"/>
      <c r="B13" s="131"/>
      <c r="C13" s="2" t="s">
        <v>6</v>
      </c>
    </row>
    <row r="14" spans="1:3" ht="21.95" customHeight="1" x14ac:dyDescent="0.25">
      <c r="A14" s="131"/>
      <c r="B14" s="131"/>
      <c r="C14" s="2" t="s">
        <v>7</v>
      </c>
    </row>
    <row r="15" spans="1:3" ht="21.95" customHeight="1" x14ac:dyDescent="0.25">
      <c r="A15" s="9"/>
      <c r="B15" s="9"/>
      <c r="C15" s="2"/>
    </row>
    <row r="16" spans="1:3" ht="54.95" customHeight="1" x14ac:dyDescent="0.4">
      <c r="A16" s="132" t="s">
        <v>8</v>
      </c>
      <c r="B16" s="132"/>
      <c r="C16" s="132"/>
    </row>
    <row r="17" spans="1:3" ht="25.5" customHeight="1" x14ac:dyDescent="0.25">
      <c r="A17" s="129" t="s">
        <v>9</v>
      </c>
      <c r="B17" s="129"/>
      <c r="C17" s="129"/>
    </row>
    <row r="18" spans="1:3" ht="50.1" customHeight="1" x14ac:dyDescent="0.25">
      <c r="A18" s="129" t="s">
        <v>10</v>
      </c>
      <c r="B18" s="129"/>
      <c r="C18" s="129"/>
    </row>
    <row r="19" spans="1:3" ht="50.1" customHeight="1" x14ac:dyDescent="0.25">
      <c r="A19" s="10"/>
      <c r="B19" s="10"/>
      <c r="C19" s="10"/>
    </row>
    <row r="20" spans="1:3" ht="20.100000000000001" customHeight="1" x14ac:dyDescent="0.2">
      <c r="A20" s="11" t="s">
        <v>11</v>
      </c>
      <c r="B20" s="128"/>
      <c r="C20" s="128"/>
    </row>
    <row r="21" spans="1:3" ht="20.100000000000001" customHeight="1" x14ac:dyDescent="0.2">
      <c r="A21" s="11" t="s">
        <v>12</v>
      </c>
      <c r="B21" s="128"/>
      <c r="C21" s="128"/>
    </row>
    <row r="22" spans="1:3" ht="20.100000000000001" customHeight="1" x14ac:dyDescent="0.2">
      <c r="A22" s="11" t="s">
        <v>13</v>
      </c>
      <c r="B22" s="128"/>
      <c r="C22" s="128"/>
    </row>
  </sheetData>
  <sheetProtection selectLockedCells="1"/>
  <mergeCells count="15"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  <mergeCell ref="B22:C22"/>
    <mergeCell ref="B11:C11"/>
    <mergeCell ref="A17:C17"/>
    <mergeCell ref="A18:C18"/>
    <mergeCell ref="B21:C21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I9" sqref="I9"/>
    </sheetView>
  </sheetViews>
  <sheetFormatPr defaultRowHeight="12.75" x14ac:dyDescent="0.2"/>
  <cols>
    <col min="1" max="1" width="19.85546875" customWidth="1"/>
    <col min="2" max="2" width="6.5703125" customWidth="1"/>
    <col min="3" max="3" width="6.28515625" customWidth="1"/>
    <col min="4" max="5" width="6.7109375" customWidth="1"/>
    <col min="6" max="6" width="7.28515625" customWidth="1"/>
    <col min="7" max="7" width="5.42578125" customWidth="1"/>
    <col min="8" max="8" width="5.7109375" customWidth="1"/>
    <col min="9" max="9" width="6.28515625" customWidth="1"/>
  </cols>
  <sheetData>
    <row r="1" spans="1:14" ht="39" customHeight="1" x14ac:dyDescent="0.25">
      <c r="A1" s="49" t="s">
        <v>137</v>
      </c>
      <c r="B1" s="143" t="s">
        <v>29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42" customHeight="1" thickBot="1" x14ac:dyDescent="0.25">
      <c r="A2" s="12" t="s">
        <v>14</v>
      </c>
      <c r="B2" s="16" t="s">
        <v>138</v>
      </c>
      <c r="C2" s="54" t="s">
        <v>43</v>
      </c>
      <c r="D2" s="16" t="s">
        <v>34</v>
      </c>
      <c r="E2" s="16" t="s">
        <v>139</v>
      </c>
      <c r="F2" s="16" t="s">
        <v>18</v>
      </c>
      <c r="G2" s="53" t="s">
        <v>37</v>
      </c>
      <c r="H2" s="16" t="s">
        <v>140</v>
      </c>
      <c r="I2" s="16" t="s">
        <v>111</v>
      </c>
      <c r="J2" s="53"/>
      <c r="K2" s="16"/>
      <c r="L2" s="16"/>
      <c r="M2" s="16"/>
      <c r="N2" s="16"/>
    </row>
    <row r="3" spans="1:14" x14ac:dyDescent="0.2">
      <c r="A3" s="13" t="s">
        <v>80</v>
      </c>
      <c r="B3" s="21"/>
      <c r="C3" s="21"/>
      <c r="D3" s="21"/>
      <c r="E3" s="21"/>
      <c r="F3" s="21"/>
      <c r="G3" s="22"/>
      <c r="H3" s="21"/>
      <c r="I3" s="21">
        <v>3</v>
      </c>
      <c r="J3" s="21"/>
      <c r="K3" s="21"/>
      <c r="L3" s="21"/>
      <c r="M3" s="21"/>
      <c r="N3" s="23"/>
    </row>
    <row r="4" spans="1:14" ht="16.5" customHeight="1" x14ac:dyDescent="0.2">
      <c r="A4" s="55" t="s">
        <v>141</v>
      </c>
      <c r="B4" s="24">
        <v>10</v>
      </c>
      <c r="C4" s="24">
        <v>12</v>
      </c>
      <c r="D4" s="24">
        <v>2</v>
      </c>
      <c r="E4" s="24"/>
      <c r="F4" s="24">
        <v>1</v>
      </c>
      <c r="G4" s="24">
        <v>110</v>
      </c>
      <c r="H4" s="24"/>
      <c r="I4" s="24"/>
      <c r="J4" s="24"/>
      <c r="K4" s="24"/>
      <c r="L4" s="24"/>
      <c r="M4" s="24"/>
      <c r="N4" s="25"/>
    </row>
    <row r="5" spans="1:14" ht="18" customHeight="1" x14ac:dyDescent="0.2">
      <c r="A5" s="50" t="s">
        <v>42</v>
      </c>
      <c r="B5" s="24"/>
      <c r="C5" s="24"/>
      <c r="D5" s="24"/>
      <c r="E5" s="24">
        <v>10</v>
      </c>
      <c r="F5" s="24"/>
      <c r="G5" s="24"/>
      <c r="H5" s="24"/>
      <c r="I5" s="24"/>
      <c r="J5" s="24"/>
      <c r="K5" s="24"/>
      <c r="L5" s="24"/>
      <c r="M5" s="24"/>
      <c r="N5" s="25"/>
    </row>
    <row r="6" spans="1:14" ht="15.75" customHeight="1" x14ac:dyDescent="0.2">
      <c r="A6" s="14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15.75" customHeight="1" x14ac:dyDescent="0.2">
      <c r="A7" s="14" t="s">
        <v>31</v>
      </c>
      <c r="B7" s="24"/>
      <c r="C7" s="24"/>
      <c r="D7" s="24"/>
      <c r="E7" s="24"/>
      <c r="F7" s="24"/>
      <c r="G7" s="24"/>
      <c r="H7" s="24">
        <v>3</v>
      </c>
      <c r="I7" s="24"/>
      <c r="J7" s="24"/>
      <c r="K7" s="24"/>
      <c r="L7" s="24"/>
      <c r="M7" s="24"/>
      <c r="N7" s="25"/>
    </row>
    <row r="8" spans="1:14" ht="17.25" customHeight="1" x14ac:dyDescent="0.2">
      <c r="A8" s="6" t="s">
        <v>1</v>
      </c>
      <c r="B8" s="37">
        <f>B9/$C$12*1000</f>
        <v>74.626865671641781</v>
      </c>
      <c r="C8" s="37">
        <f t="shared" ref="C8:N8" si="0">C9/$C$12*1000</f>
        <v>89.552238805970148</v>
      </c>
      <c r="D8" s="37">
        <f t="shared" si="0"/>
        <v>14.925373134328359</v>
      </c>
      <c r="E8" s="37">
        <f t="shared" si="0"/>
        <v>1022.3880597014925</v>
      </c>
      <c r="F8" s="37">
        <f t="shared" si="0"/>
        <v>7.4626865671641793</v>
      </c>
      <c r="G8" s="37">
        <f t="shared" si="0"/>
        <v>820.8955223880597</v>
      </c>
      <c r="H8" s="37"/>
      <c r="I8" s="37">
        <f t="shared" si="0"/>
        <v>22.388059701492537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0</v>
      </c>
    </row>
    <row r="9" spans="1:14" ht="19.5" customHeight="1" x14ac:dyDescent="0.2">
      <c r="A9" s="5" t="s">
        <v>2</v>
      </c>
      <c r="B9" s="28">
        <v>10</v>
      </c>
      <c r="C9" s="28">
        <v>12</v>
      </c>
      <c r="D9" s="28">
        <v>2</v>
      </c>
      <c r="E9" s="28">
        <v>137</v>
      </c>
      <c r="F9" s="28">
        <v>1</v>
      </c>
      <c r="G9" s="28">
        <v>110</v>
      </c>
      <c r="H9" s="28">
        <v>3</v>
      </c>
      <c r="I9" s="28">
        <f t="shared" ref="I9:N9" si="1">SUM(I3:I7)</f>
        <v>3</v>
      </c>
      <c r="J9" s="28">
        <f t="shared" si="1"/>
        <v>0</v>
      </c>
      <c r="K9" s="28"/>
      <c r="L9" s="28">
        <f t="shared" si="1"/>
        <v>0</v>
      </c>
      <c r="M9" s="28">
        <f t="shared" si="1"/>
        <v>0</v>
      </c>
      <c r="N9" s="28">
        <f t="shared" si="1"/>
        <v>0</v>
      </c>
    </row>
    <row r="10" spans="1:14" ht="15.75" x14ac:dyDescent="0.2">
      <c r="A10" s="5" t="s">
        <v>3</v>
      </c>
      <c r="B10" s="29">
        <v>25</v>
      </c>
      <c r="C10" s="29">
        <v>75</v>
      </c>
      <c r="D10" s="29">
        <v>100</v>
      </c>
      <c r="E10" s="29">
        <v>230</v>
      </c>
      <c r="F10" s="29">
        <v>15</v>
      </c>
      <c r="G10" s="29">
        <v>6</v>
      </c>
      <c r="H10" s="29">
        <v>820</v>
      </c>
      <c r="I10" s="29">
        <v>620</v>
      </c>
      <c r="J10" s="29"/>
      <c r="K10" s="29"/>
      <c r="L10" s="29"/>
      <c r="M10" s="29"/>
      <c r="N10" s="29"/>
    </row>
    <row r="11" spans="1:14" ht="15.75" x14ac:dyDescent="0.2">
      <c r="A11" s="5" t="s">
        <v>4</v>
      </c>
      <c r="B11" s="28">
        <v>440</v>
      </c>
      <c r="C11" s="28">
        <v>3950</v>
      </c>
      <c r="D11" s="28">
        <v>312</v>
      </c>
      <c r="E11" s="28">
        <v>2300</v>
      </c>
      <c r="F11" s="28">
        <f t="shared" ref="F11:N11" si="2">F9*F10</f>
        <v>15</v>
      </c>
      <c r="G11" s="28">
        <v>110</v>
      </c>
      <c r="H11" s="28">
        <f t="shared" si="2"/>
        <v>2460</v>
      </c>
      <c r="I11" s="28">
        <v>1860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</row>
    <row r="12" spans="1:14" ht="16.5" customHeight="1" x14ac:dyDescent="0.25">
      <c r="A12" s="139" t="s">
        <v>15</v>
      </c>
      <c r="B12" s="139"/>
      <c r="C12" s="38">
        <v>134</v>
      </c>
      <c r="D12" s="138" t="s">
        <v>142</v>
      </c>
      <c r="E12" s="138"/>
      <c r="F12" s="138"/>
      <c r="G12" s="138"/>
      <c r="H12" s="92" t="s">
        <v>21</v>
      </c>
      <c r="I12" s="47"/>
      <c r="J12" s="92"/>
      <c r="K12" s="92"/>
      <c r="L12" s="92"/>
      <c r="M12" s="92"/>
      <c r="N12" s="48"/>
    </row>
    <row r="13" spans="1:14" ht="15.75" x14ac:dyDescent="0.25">
      <c r="A13" s="45" t="s">
        <v>22</v>
      </c>
      <c r="C13" s="140" t="s">
        <v>26</v>
      </c>
      <c r="D13" s="140"/>
      <c r="E13" s="140"/>
      <c r="F13" s="140"/>
      <c r="G13" s="165"/>
      <c r="H13" s="164"/>
      <c r="I13" s="145"/>
      <c r="J13" s="145"/>
      <c r="K13" s="145"/>
      <c r="L13" s="92"/>
      <c r="M13" s="92"/>
      <c r="N13" s="92"/>
    </row>
    <row r="14" spans="1:14" ht="16.5" customHeight="1" x14ac:dyDescent="0.25">
      <c r="A14" s="137" t="s">
        <v>27</v>
      </c>
      <c r="B14" s="137"/>
      <c r="C14" s="137"/>
      <c r="D14" s="137"/>
      <c r="E14" s="137"/>
      <c r="F14" s="137"/>
      <c r="G14" s="137"/>
      <c r="H14" s="142"/>
      <c r="I14" s="142"/>
      <c r="J14" s="142"/>
      <c r="K14" s="142"/>
      <c r="L14" s="92"/>
      <c r="M14" s="92"/>
      <c r="N14" s="92"/>
    </row>
    <row r="15" spans="1:14" ht="15.75" x14ac:dyDescent="0.25">
      <c r="A15" s="139"/>
      <c r="B15" s="139"/>
      <c r="C15" s="38"/>
      <c r="D15" s="138"/>
      <c r="E15" s="138"/>
      <c r="F15" s="138"/>
      <c r="G15" s="138"/>
      <c r="H15" s="92"/>
      <c r="I15" s="47"/>
      <c r="J15" s="92"/>
      <c r="K15" s="92"/>
      <c r="L15" s="92"/>
      <c r="M15" s="92"/>
      <c r="N15" s="48"/>
    </row>
    <row r="16" spans="1:14" ht="33.75" customHeight="1" x14ac:dyDescent="0.25">
      <c r="A16" s="44" t="s">
        <v>44</v>
      </c>
      <c r="B16" s="93" t="s">
        <v>30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ht="38.25" customHeight="1" thickBot="1" x14ac:dyDescent="0.25">
      <c r="A17" s="18" t="s">
        <v>14</v>
      </c>
      <c r="B17" s="52" t="s">
        <v>39</v>
      </c>
      <c r="C17" s="19" t="s">
        <v>24</v>
      </c>
      <c r="D17" s="19" t="s">
        <v>33</v>
      </c>
      <c r="E17" s="19" t="s">
        <v>16</v>
      </c>
      <c r="F17" s="19" t="s">
        <v>17</v>
      </c>
      <c r="G17" s="19" t="s">
        <v>18</v>
      </c>
      <c r="H17" s="19" t="s">
        <v>47</v>
      </c>
      <c r="I17" s="52" t="s">
        <v>49</v>
      </c>
      <c r="J17" s="19" t="s">
        <v>55</v>
      </c>
      <c r="K17" s="19"/>
      <c r="L17" s="19"/>
      <c r="M17" s="19"/>
      <c r="N17" s="19"/>
    </row>
    <row r="18" spans="1:14" x14ac:dyDescent="0.2">
      <c r="A18" s="20" t="s">
        <v>49</v>
      </c>
      <c r="B18" s="21"/>
      <c r="C18" s="21"/>
      <c r="D18" s="21"/>
      <c r="E18" s="21"/>
      <c r="F18" s="21"/>
      <c r="G18" s="21"/>
      <c r="H18" s="21"/>
      <c r="I18" s="21">
        <v>5</v>
      </c>
      <c r="J18" s="21"/>
      <c r="K18" s="21"/>
      <c r="L18" s="21"/>
      <c r="M18" s="21"/>
      <c r="N18" s="23"/>
    </row>
    <row r="19" spans="1:14" ht="16.5" customHeight="1" x14ac:dyDescent="0.2">
      <c r="A19" s="50" t="s">
        <v>50</v>
      </c>
      <c r="B19" s="24">
        <v>10</v>
      </c>
      <c r="C19" s="24"/>
      <c r="D19" s="24">
        <v>3</v>
      </c>
      <c r="E19" s="24"/>
      <c r="F19" s="24"/>
      <c r="G19" s="24">
        <v>1</v>
      </c>
      <c r="H19" s="24"/>
      <c r="I19" s="24"/>
      <c r="J19" s="24"/>
      <c r="K19" s="24"/>
      <c r="L19" s="24"/>
      <c r="M19" s="24"/>
      <c r="N19" s="25"/>
    </row>
    <row r="20" spans="1:14" ht="18" customHeight="1" x14ac:dyDescent="0.2">
      <c r="A20" s="14" t="s">
        <v>45</v>
      </c>
      <c r="B20" s="24"/>
      <c r="C20" s="24">
        <v>20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18" customHeight="1" x14ac:dyDescent="0.2">
      <c r="A21" s="14" t="s">
        <v>80</v>
      </c>
      <c r="B21" s="24"/>
      <c r="C21" s="24"/>
      <c r="D21" s="24"/>
      <c r="E21" s="24"/>
      <c r="F21" s="24"/>
      <c r="G21" s="24"/>
      <c r="H21" s="24"/>
      <c r="I21" s="24"/>
      <c r="J21" s="24">
        <v>3</v>
      </c>
      <c r="K21" s="24"/>
      <c r="L21" s="24"/>
      <c r="M21" s="24"/>
      <c r="N21" s="25"/>
    </row>
    <row r="22" spans="1:14" ht="15.75" customHeight="1" x14ac:dyDescent="0.2">
      <c r="A22" s="14" t="s">
        <v>46</v>
      </c>
      <c r="B22" s="24"/>
      <c r="C22" s="24"/>
      <c r="D22" s="24"/>
      <c r="E22" s="24">
        <v>2</v>
      </c>
      <c r="F22" s="24">
        <v>5</v>
      </c>
      <c r="G22" s="24"/>
      <c r="H22" s="24"/>
      <c r="I22" s="24"/>
      <c r="J22" s="24"/>
      <c r="K22" s="24"/>
      <c r="L22" s="24"/>
      <c r="M22" s="24"/>
      <c r="N22" s="25"/>
    </row>
    <row r="23" spans="1:14" ht="13.5" customHeight="1" x14ac:dyDescent="0.2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18" customHeight="1" thickBot="1" x14ac:dyDescent="0.25">
      <c r="A24" s="15" t="s">
        <v>48</v>
      </c>
      <c r="B24" s="30"/>
      <c r="C24" s="30"/>
      <c r="D24" s="30"/>
      <c r="E24" s="30"/>
      <c r="F24" s="30"/>
      <c r="G24" s="30"/>
      <c r="H24" s="30">
        <v>25</v>
      </c>
      <c r="I24" s="30"/>
      <c r="J24" s="30"/>
      <c r="K24" s="30"/>
      <c r="L24" s="30"/>
      <c r="M24" s="30"/>
      <c r="N24" s="31"/>
    </row>
    <row r="25" spans="1:14" ht="18.75" customHeight="1" x14ac:dyDescent="0.2">
      <c r="A25" s="6" t="s">
        <v>1</v>
      </c>
      <c r="B25" s="37">
        <f>B26/$C$29*1000</f>
        <v>74.626865671641781</v>
      </c>
      <c r="C25" s="37">
        <f t="shared" ref="C25:N25" si="3">C26/$C$29*1000</f>
        <v>149.25373134328356</v>
      </c>
      <c r="D25" s="37">
        <f t="shared" si="3"/>
        <v>22.388059701492537</v>
      </c>
      <c r="E25" s="37">
        <f t="shared" si="3"/>
        <v>14.925373134328359</v>
      </c>
      <c r="F25" s="37">
        <f t="shared" si="3"/>
        <v>37.31343283582089</v>
      </c>
      <c r="G25" s="37">
        <f t="shared" si="3"/>
        <v>7.4626865671641793</v>
      </c>
      <c r="H25" s="37">
        <f t="shared" si="3"/>
        <v>186.56716417910448</v>
      </c>
      <c r="I25" s="37">
        <f t="shared" si="3"/>
        <v>37.31343283582089</v>
      </c>
      <c r="J25" s="37"/>
      <c r="K25" s="37">
        <f t="shared" si="3"/>
        <v>0</v>
      </c>
      <c r="L25" s="37">
        <f t="shared" si="3"/>
        <v>0</v>
      </c>
      <c r="M25" s="37">
        <f t="shared" si="3"/>
        <v>0</v>
      </c>
      <c r="N25" s="37">
        <f t="shared" si="3"/>
        <v>0</v>
      </c>
    </row>
    <row r="26" spans="1:14" ht="14.25" customHeight="1" x14ac:dyDescent="0.2">
      <c r="A26" s="5" t="s">
        <v>2</v>
      </c>
      <c r="B26" s="28">
        <v>10</v>
      </c>
      <c r="C26" s="28">
        <f>SUM(C18:C24)</f>
        <v>20</v>
      </c>
      <c r="D26" s="28">
        <f>SUM(D18:D24)</f>
        <v>3</v>
      </c>
      <c r="E26" s="28">
        <f>SUM(E18:E24)</f>
        <v>2</v>
      </c>
      <c r="F26" s="28">
        <v>5</v>
      </c>
      <c r="G26" s="28">
        <f>SUM(G18:G24)</f>
        <v>1</v>
      </c>
      <c r="H26" s="28">
        <f>SUM(H18:H24)</f>
        <v>25</v>
      </c>
      <c r="I26" s="28">
        <f>SUM(I18:I24)</f>
        <v>5</v>
      </c>
      <c r="J26" s="28">
        <v>3</v>
      </c>
      <c r="K26" s="28">
        <f>SUM(K18:K24)</f>
        <v>0</v>
      </c>
      <c r="L26" s="28">
        <f>SUM(L18:L24)</f>
        <v>0</v>
      </c>
      <c r="M26" s="28">
        <f>SUM(M18:M24)</f>
        <v>0</v>
      </c>
      <c r="N26" s="28">
        <f>SUM(N18:N24)</f>
        <v>0</v>
      </c>
    </row>
    <row r="27" spans="1:14" ht="15.75" x14ac:dyDescent="0.2">
      <c r="A27" s="5" t="s">
        <v>3</v>
      </c>
      <c r="B27" s="29">
        <v>100</v>
      </c>
      <c r="C27" s="29">
        <v>30</v>
      </c>
      <c r="D27" s="29">
        <v>820</v>
      </c>
      <c r="E27" s="29">
        <v>100</v>
      </c>
      <c r="F27" s="29">
        <v>80</v>
      </c>
      <c r="G27" s="29">
        <v>15</v>
      </c>
      <c r="H27" s="29">
        <v>110</v>
      </c>
      <c r="I27" s="29">
        <v>395</v>
      </c>
      <c r="J27" s="29">
        <v>620</v>
      </c>
      <c r="K27" s="29"/>
      <c r="L27" s="29"/>
      <c r="M27" s="29"/>
      <c r="N27" s="29"/>
    </row>
    <row r="28" spans="1:14" ht="15.75" x14ac:dyDescent="0.2">
      <c r="A28" s="5" t="s">
        <v>4</v>
      </c>
      <c r="B28" s="28">
        <f t="shared" ref="B28:N28" si="4">B26*B27</f>
        <v>1000</v>
      </c>
      <c r="C28" s="28">
        <f t="shared" si="4"/>
        <v>600</v>
      </c>
      <c r="D28" s="28">
        <f t="shared" si="4"/>
        <v>2460</v>
      </c>
      <c r="E28" s="28">
        <f t="shared" si="4"/>
        <v>200</v>
      </c>
      <c r="F28" s="28">
        <f t="shared" si="4"/>
        <v>400</v>
      </c>
      <c r="G28" s="28">
        <f t="shared" si="4"/>
        <v>15</v>
      </c>
      <c r="H28" s="28">
        <f t="shared" si="4"/>
        <v>2750</v>
      </c>
      <c r="I28" s="28">
        <f t="shared" si="4"/>
        <v>1975</v>
      </c>
      <c r="J28" s="28">
        <v>1860</v>
      </c>
      <c r="K28" s="28">
        <f t="shared" si="4"/>
        <v>0</v>
      </c>
      <c r="L28" s="51">
        <f t="shared" si="4"/>
        <v>0</v>
      </c>
      <c r="M28" s="28">
        <f t="shared" si="4"/>
        <v>0</v>
      </c>
      <c r="N28" s="28">
        <f t="shared" si="4"/>
        <v>0</v>
      </c>
    </row>
    <row r="29" spans="1:14" ht="15.75" x14ac:dyDescent="0.25">
      <c r="A29" s="138" t="s">
        <v>15</v>
      </c>
      <c r="B29" s="138"/>
      <c r="C29" s="39">
        <v>134</v>
      </c>
      <c r="D29" s="138" t="s">
        <v>92</v>
      </c>
      <c r="E29" s="138"/>
      <c r="F29" s="138"/>
      <c r="G29" s="138"/>
      <c r="H29" s="89"/>
      <c r="I29" s="89"/>
      <c r="J29" s="89"/>
      <c r="K29" s="89"/>
      <c r="L29" s="89"/>
      <c r="M29" s="89"/>
      <c r="N29" s="89"/>
    </row>
    <row r="30" spans="1:14" ht="15" customHeight="1" x14ac:dyDescent="0.25">
      <c r="A30" s="45" t="s">
        <v>22</v>
      </c>
      <c r="C30" s="140" t="s">
        <v>26</v>
      </c>
      <c r="D30" s="130"/>
      <c r="E30" s="130"/>
      <c r="F30" s="130"/>
      <c r="G30" s="141"/>
      <c r="H30" s="89"/>
      <c r="I30" s="89"/>
      <c r="J30" s="89"/>
      <c r="K30" s="89"/>
      <c r="L30" s="89"/>
      <c r="M30" s="89"/>
      <c r="N30" s="89"/>
    </row>
    <row r="31" spans="1:14" ht="15.75" x14ac:dyDescent="0.25">
      <c r="A31" s="137" t="s">
        <v>27</v>
      </c>
      <c r="B31" s="137"/>
      <c r="C31" s="137"/>
      <c r="D31" s="137"/>
      <c r="E31" s="137"/>
      <c r="F31" s="137"/>
      <c r="G31" s="137"/>
      <c r="H31" s="89"/>
      <c r="I31" s="89"/>
      <c r="J31" s="89"/>
      <c r="K31" s="89"/>
      <c r="L31" s="89"/>
      <c r="M31" s="89"/>
      <c r="N31" s="89"/>
    </row>
  </sheetData>
  <mergeCells count="13">
    <mergeCell ref="A31:G31"/>
    <mergeCell ref="B1:N1"/>
    <mergeCell ref="A15:B15"/>
    <mergeCell ref="D15:G15"/>
    <mergeCell ref="A29:B29"/>
    <mergeCell ref="D29:G29"/>
    <mergeCell ref="C30:G30"/>
    <mergeCell ref="H14:K14"/>
    <mergeCell ref="A14:G14"/>
    <mergeCell ref="H13:K13"/>
    <mergeCell ref="C13:G13"/>
    <mergeCell ref="D12:G12"/>
    <mergeCell ref="A12:B12"/>
  </mergeCells>
  <conditionalFormatting sqref="B26:N26 B28:N28 B9:N9 B11:N11">
    <cfRule type="cellIs" dxfId="3" priority="1" stopIfTrue="1" operator="equal">
      <formula>0</formula>
    </cfRule>
  </conditionalFormatting>
  <conditionalFormatting sqref="B25:N25 B8:N8"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topLeftCell="A16" zoomScale="115" workbookViewId="0">
      <selection activeCell="B17" sqref="B17:S17"/>
    </sheetView>
  </sheetViews>
  <sheetFormatPr defaultRowHeight="12.75" x14ac:dyDescent="0.2"/>
  <cols>
    <col min="1" max="1" width="18.5703125" customWidth="1"/>
    <col min="2" max="3" width="5.7109375" customWidth="1"/>
    <col min="4" max="4" width="4.42578125" customWidth="1"/>
    <col min="5" max="5" width="4.5703125" customWidth="1"/>
    <col min="6" max="8" width="5.7109375" customWidth="1"/>
    <col min="9" max="9" width="6.5703125" customWidth="1"/>
    <col min="10" max="10" width="7.28515625" customWidth="1"/>
    <col min="11" max="14" width="5.7109375" customWidth="1"/>
    <col min="15" max="15" width="5.28515625" hidden="1" customWidth="1"/>
    <col min="16" max="16" width="5.5703125" hidden="1" customWidth="1"/>
    <col min="17" max="17" width="5.7109375" hidden="1" customWidth="1"/>
    <col min="18" max="18" width="37.7109375" hidden="1" customWidth="1"/>
    <col min="19" max="19" width="9.140625" hidden="1" customWidth="1"/>
  </cols>
  <sheetData>
    <row r="1" spans="1:19" ht="31.5" x14ac:dyDescent="0.25">
      <c r="A1" s="44" t="s">
        <v>57</v>
      </c>
      <c r="B1" s="151" t="s">
        <v>25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45" customHeight="1" thickBot="1" x14ac:dyDescent="0.25">
      <c r="A2" s="12" t="s">
        <v>14</v>
      </c>
      <c r="B2" s="16" t="s">
        <v>43</v>
      </c>
      <c r="C2" s="16" t="s">
        <v>60</v>
      </c>
      <c r="D2" s="53" t="s">
        <v>35</v>
      </c>
      <c r="E2" s="16" t="s">
        <v>36</v>
      </c>
      <c r="F2" s="16" t="s">
        <v>34</v>
      </c>
      <c r="G2" s="54" t="s">
        <v>59</v>
      </c>
      <c r="H2" s="16" t="s">
        <v>17</v>
      </c>
      <c r="I2" s="53" t="s">
        <v>18</v>
      </c>
      <c r="J2" s="16" t="s">
        <v>24</v>
      </c>
      <c r="K2" s="16" t="s">
        <v>74</v>
      </c>
      <c r="L2" s="16"/>
      <c r="M2" s="53"/>
      <c r="N2" s="16"/>
      <c r="O2" s="16"/>
      <c r="P2" s="16" t="s">
        <v>38</v>
      </c>
      <c r="Q2" s="16"/>
      <c r="R2" s="1"/>
      <c r="S2" s="1"/>
    </row>
    <row r="3" spans="1:19" ht="20.100000000000001" customHeight="1" thickBot="1" x14ac:dyDescent="0.25">
      <c r="A3" s="75" t="s">
        <v>58</v>
      </c>
      <c r="B3" s="56">
        <v>12</v>
      </c>
      <c r="C3" s="56">
        <v>11</v>
      </c>
      <c r="D3" s="56">
        <v>2</v>
      </c>
      <c r="E3" s="56">
        <v>2</v>
      </c>
      <c r="F3" s="56">
        <v>3</v>
      </c>
      <c r="G3" s="76"/>
      <c r="H3" s="56"/>
      <c r="I3" s="56">
        <v>1</v>
      </c>
      <c r="J3" s="56"/>
      <c r="K3" s="56"/>
      <c r="L3" s="56"/>
      <c r="M3" s="56"/>
      <c r="N3" s="56"/>
      <c r="O3" s="56"/>
      <c r="P3" s="56"/>
      <c r="Q3" s="57"/>
      <c r="R3" s="67"/>
      <c r="S3" s="1"/>
    </row>
    <row r="4" spans="1:19" ht="20.100000000000001" customHeight="1" thickBot="1" x14ac:dyDescent="0.25">
      <c r="A4" s="60" t="s">
        <v>59</v>
      </c>
      <c r="B4" s="61"/>
      <c r="C4" s="61"/>
      <c r="D4" s="61"/>
      <c r="E4" s="61"/>
      <c r="F4" s="61"/>
      <c r="G4" s="61">
        <v>10</v>
      </c>
      <c r="H4" s="61">
        <v>3</v>
      </c>
      <c r="I4" s="61"/>
      <c r="J4" s="61"/>
      <c r="K4" s="61"/>
      <c r="L4" s="61"/>
      <c r="M4" s="61"/>
      <c r="N4" s="61"/>
      <c r="O4" s="61"/>
      <c r="P4" s="61"/>
      <c r="Q4" s="62"/>
      <c r="R4" s="67"/>
      <c r="S4" s="1"/>
    </row>
    <row r="5" spans="1:19" ht="20.100000000000001" customHeight="1" thickBot="1" x14ac:dyDescent="0.25">
      <c r="A5" s="63" t="s">
        <v>28</v>
      </c>
      <c r="B5" s="61"/>
      <c r="C5" s="61"/>
      <c r="D5" s="61"/>
      <c r="E5" s="61"/>
      <c r="F5" s="61"/>
      <c r="G5" s="61"/>
      <c r="H5" s="61"/>
      <c r="I5" s="61"/>
      <c r="J5" s="61">
        <v>20</v>
      </c>
      <c r="K5" s="61"/>
      <c r="L5" s="61"/>
      <c r="M5" s="61"/>
      <c r="N5" s="61"/>
      <c r="O5" s="61"/>
      <c r="P5" s="61"/>
      <c r="Q5" s="62"/>
      <c r="R5" s="67"/>
      <c r="S5" s="1"/>
    </row>
    <row r="6" spans="1:19" ht="20.100000000000001" customHeight="1" thickBot="1" x14ac:dyDescent="0.25">
      <c r="A6" s="63" t="s">
        <v>80</v>
      </c>
      <c r="B6" s="61"/>
      <c r="C6" s="61"/>
      <c r="D6" s="61"/>
      <c r="E6" s="61"/>
      <c r="F6" s="61"/>
      <c r="G6" s="61"/>
      <c r="H6" s="61"/>
      <c r="I6" s="61"/>
      <c r="J6" s="61"/>
      <c r="K6" s="61">
        <v>3</v>
      </c>
      <c r="L6" s="61"/>
      <c r="M6" s="61"/>
      <c r="N6" s="61"/>
      <c r="O6" s="61"/>
      <c r="P6" s="61"/>
      <c r="Q6" s="62"/>
      <c r="R6" s="67"/>
      <c r="S6" s="1"/>
    </row>
    <row r="7" spans="1:19" ht="12.75" customHeight="1" thickBot="1" x14ac:dyDescent="0.25">
      <c r="A7" s="63"/>
      <c r="B7" s="7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7"/>
      <c r="S7" s="1"/>
    </row>
    <row r="8" spans="1:19" ht="20.100000000000001" customHeight="1" thickBot="1" x14ac:dyDescent="0.25">
      <c r="A8" s="63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  <c r="R8" s="67"/>
      <c r="S8" s="1"/>
    </row>
    <row r="9" spans="1:19" ht="18" customHeight="1" thickBot="1" x14ac:dyDescent="0.25">
      <c r="A9" s="68" t="s">
        <v>1</v>
      </c>
      <c r="B9" s="69">
        <f>B10/$C$13*1000</f>
        <v>89.552238805970148</v>
      </c>
      <c r="C9" s="69">
        <f t="shared" ref="C9:Q9" si="0">C10/$C$13*1000</f>
        <v>82.089552238805965</v>
      </c>
      <c r="D9" s="69">
        <f t="shared" si="0"/>
        <v>14.925373134328359</v>
      </c>
      <c r="E9" s="69">
        <f t="shared" si="0"/>
        <v>14.925373134328359</v>
      </c>
      <c r="F9" s="69">
        <f t="shared" si="0"/>
        <v>22.388059701492537</v>
      </c>
      <c r="G9" s="69"/>
      <c r="H9" s="69">
        <f t="shared" si="0"/>
        <v>22.388059701492537</v>
      </c>
      <c r="I9" s="69">
        <v>22</v>
      </c>
      <c r="J9" s="69">
        <v>1.1000000000000001</v>
      </c>
      <c r="K9" s="69">
        <f t="shared" si="0"/>
        <v>22.388059701492537</v>
      </c>
      <c r="L9" s="69">
        <f t="shared" si="0"/>
        <v>0</v>
      </c>
      <c r="M9" s="69"/>
      <c r="N9" s="69"/>
      <c r="O9" s="69"/>
      <c r="P9" s="69">
        <f t="shared" si="0"/>
        <v>0</v>
      </c>
      <c r="Q9" s="69">
        <f t="shared" si="0"/>
        <v>0</v>
      </c>
      <c r="R9" s="67"/>
      <c r="S9" s="1"/>
    </row>
    <row r="10" spans="1:19" ht="37.5" customHeight="1" thickBot="1" x14ac:dyDescent="0.25">
      <c r="A10" s="70" t="s">
        <v>2</v>
      </c>
      <c r="B10" s="71">
        <v>12</v>
      </c>
      <c r="C10" s="71">
        <v>11</v>
      </c>
      <c r="D10" s="71">
        <v>2</v>
      </c>
      <c r="E10" s="71">
        <f>SUM(E3:E8)</f>
        <v>2</v>
      </c>
      <c r="F10" s="71">
        <f>SUM(F3:F8)</f>
        <v>3</v>
      </c>
      <c r="G10" s="71">
        <v>10</v>
      </c>
      <c r="H10" s="71">
        <v>3</v>
      </c>
      <c r="I10" s="71">
        <v>1</v>
      </c>
      <c r="J10" s="71">
        <v>20</v>
      </c>
      <c r="K10" s="71">
        <f t="shared" ref="K10:Q10" si="1">SUM(K3:K8)</f>
        <v>3</v>
      </c>
      <c r="L10" s="71">
        <f t="shared" si="1"/>
        <v>0</v>
      </c>
      <c r="M10" s="71"/>
      <c r="N10" s="71"/>
      <c r="O10" s="71"/>
      <c r="P10" s="71">
        <f t="shared" si="1"/>
        <v>0</v>
      </c>
      <c r="Q10" s="71">
        <f t="shared" si="1"/>
        <v>0</v>
      </c>
      <c r="R10" s="67"/>
      <c r="S10" s="1"/>
    </row>
    <row r="11" spans="1:19" ht="18" customHeight="1" thickBot="1" x14ac:dyDescent="0.25">
      <c r="A11" s="70" t="s">
        <v>3</v>
      </c>
      <c r="B11" s="72">
        <v>395</v>
      </c>
      <c r="C11" s="72">
        <v>65</v>
      </c>
      <c r="D11" s="72">
        <v>35</v>
      </c>
      <c r="E11" s="72">
        <v>45</v>
      </c>
      <c r="F11" s="72">
        <v>185</v>
      </c>
      <c r="G11" s="72">
        <v>295</v>
      </c>
      <c r="H11" s="72">
        <v>65</v>
      </c>
      <c r="I11" s="72">
        <v>15</v>
      </c>
      <c r="J11" s="72">
        <v>30</v>
      </c>
      <c r="K11" s="72">
        <v>620</v>
      </c>
      <c r="L11" s="72"/>
      <c r="M11" s="72"/>
      <c r="N11" s="72"/>
      <c r="O11" s="72"/>
      <c r="P11" s="72"/>
      <c r="Q11" s="72"/>
      <c r="R11" s="67"/>
      <c r="S11" s="1"/>
    </row>
    <row r="12" spans="1:19" ht="18" customHeight="1" thickBot="1" x14ac:dyDescent="0.25">
      <c r="A12" s="70" t="s">
        <v>4</v>
      </c>
      <c r="B12" s="71">
        <v>3950</v>
      </c>
      <c r="C12" s="73">
        <v>700</v>
      </c>
      <c r="D12" s="71">
        <v>70</v>
      </c>
      <c r="E12" s="71">
        <v>90</v>
      </c>
      <c r="F12" s="71">
        <v>555</v>
      </c>
      <c r="G12" s="71">
        <v>2360</v>
      </c>
      <c r="H12" s="71">
        <v>195</v>
      </c>
      <c r="I12" s="71">
        <v>15</v>
      </c>
      <c r="J12" s="71">
        <v>600</v>
      </c>
      <c r="K12" s="71">
        <f t="shared" ref="K12:Q12" si="2">K10*K11</f>
        <v>1860</v>
      </c>
      <c r="L12" s="71">
        <f t="shared" si="2"/>
        <v>0</v>
      </c>
      <c r="M12" s="71"/>
      <c r="N12" s="71"/>
      <c r="O12" s="71"/>
      <c r="P12" s="71">
        <f t="shared" si="2"/>
        <v>0</v>
      </c>
      <c r="Q12" s="71">
        <f t="shared" si="2"/>
        <v>0</v>
      </c>
      <c r="R12" s="67">
        <f>SUM(B12:I12)</f>
        <v>7935</v>
      </c>
      <c r="S12" s="1"/>
    </row>
    <row r="13" spans="1:19" ht="15.75" customHeight="1" thickBot="1" x14ac:dyDescent="0.3">
      <c r="A13" s="150" t="s">
        <v>15</v>
      </c>
      <c r="B13" s="150"/>
      <c r="C13" s="78">
        <v>134</v>
      </c>
      <c r="D13" s="148" t="s">
        <v>93</v>
      </c>
      <c r="E13" s="148"/>
      <c r="F13" s="148"/>
      <c r="G13" s="148"/>
      <c r="H13" s="79" t="s">
        <v>21</v>
      </c>
      <c r="I13" s="80"/>
      <c r="J13" s="79"/>
      <c r="K13" s="79"/>
      <c r="L13" s="79"/>
      <c r="M13" s="86"/>
      <c r="N13" s="86"/>
      <c r="O13" s="86"/>
      <c r="P13" s="79"/>
      <c r="Q13" s="81"/>
      <c r="R13" s="79"/>
      <c r="S13" s="43"/>
    </row>
    <row r="14" spans="1:19" ht="15.75" customHeight="1" x14ac:dyDescent="0.25">
      <c r="A14" s="82" t="s">
        <v>22</v>
      </c>
      <c r="B14" s="83"/>
      <c r="C14" s="153" t="s">
        <v>26</v>
      </c>
      <c r="D14" s="154"/>
      <c r="E14" s="154"/>
      <c r="F14" s="154"/>
      <c r="G14" s="155"/>
      <c r="H14" s="156"/>
      <c r="I14" s="156"/>
      <c r="J14" s="156"/>
      <c r="K14" s="156"/>
      <c r="L14" s="79"/>
      <c r="M14" s="86"/>
      <c r="N14" s="86"/>
      <c r="O14" s="86"/>
      <c r="P14" s="79"/>
      <c r="Q14" s="79"/>
      <c r="R14" s="79"/>
      <c r="S14" s="45"/>
    </row>
    <row r="15" spans="1:19" ht="18.75" customHeight="1" x14ac:dyDescent="0.25">
      <c r="A15" s="147" t="s">
        <v>27</v>
      </c>
      <c r="B15" s="147"/>
      <c r="C15" s="147"/>
      <c r="D15" s="147"/>
      <c r="E15" s="147"/>
      <c r="F15" s="147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  <c r="S15" s="42"/>
    </row>
    <row r="16" spans="1:19" ht="70.5" customHeight="1" x14ac:dyDescent="0.25">
      <c r="A16" s="150"/>
      <c r="B16" s="150"/>
      <c r="C16" s="84"/>
      <c r="D16" s="148"/>
      <c r="E16" s="148"/>
      <c r="F16" s="148"/>
      <c r="G16" s="148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79"/>
      <c r="S16" s="43"/>
    </row>
    <row r="17" spans="1:19" ht="15.75" customHeight="1" x14ac:dyDescent="0.25">
      <c r="A17" s="44" t="s">
        <v>164</v>
      </c>
      <c r="B17" s="151" t="s">
        <v>165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ht="39.75" customHeight="1" thickBot="1" x14ac:dyDescent="0.25">
      <c r="A18" s="18" t="s">
        <v>14</v>
      </c>
      <c r="B18" s="19" t="s">
        <v>53</v>
      </c>
      <c r="C18" s="19" t="s">
        <v>41</v>
      </c>
      <c r="D18" s="19" t="s">
        <v>36</v>
      </c>
      <c r="E18" s="19" t="s">
        <v>54</v>
      </c>
      <c r="F18" s="19" t="s">
        <v>35</v>
      </c>
      <c r="G18" s="19" t="s">
        <v>40</v>
      </c>
      <c r="H18" s="19" t="s">
        <v>16</v>
      </c>
      <c r="I18" s="52" t="s">
        <v>17</v>
      </c>
      <c r="J18" s="52" t="s">
        <v>55</v>
      </c>
      <c r="K18" s="19" t="s">
        <v>24</v>
      </c>
      <c r="L18" s="19" t="s">
        <v>56</v>
      </c>
      <c r="M18" s="19" t="s">
        <v>31</v>
      </c>
      <c r="N18" s="19"/>
      <c r="O18" s="19"/>
      <c r="P18" s="7"/>
      <c r="Q18" s="7"/>
    </row>
    <row r="19" spans="1:19" ht="20.100000000000001" customHeight="1" x14ac:dyDescent="0.2">
      <c r="A19" s="87" t="s">
        <v>51</v>
      </c>
      <c r="B19" s="56">
        <v>12</v>
      </c>
      <c r="C19" s="56">
        <v>10</v>
      </c>
      <c r="D19" s="56">
        <v>2</v>
      </c>
      <c r="E19" s="56">
        <v>2</v>
      </c>
      <c r="F19" s="56">
        <v>2</v>
      </c>
      <c r="G19" s="56">
        <v>2</v>
      </c>
      <c r="H19" s="56"/>
      <c r="I19" s="56"/>
      <c r="J19" s="56"/>
      <c r="K19" s="56"/>
      <c r="L19" s="56">
        <v>5</v>
      </c>
      <c r="M19" s="56"/>
      <c r="N19" s="56"/>
      <c r="O19" s="57"/>
      <c r="P19" s="58"/>
      <c r="Q19" s="59"/>
    </row>
    <row r="20" spans="1:19" ht="20.100000000000001" customHeight="1" x14ac:dyDescent="0.2">
      <c r="A20" s="60" t="s">
        <v>46</v>
      </c>
      <c r="B20" s="61"/>
      <c r="C20" s="61"/>
      <c r="D20" s="61"/>
      <c r="E20" s="61"/>
      <c r="F20" s="61"/>
      <c r="G20" s="61"/>
      <c r="H20" s="61">
        <v>2</v>
      </c>
      <c r="I20" s="61">
        <v>5</v>
      </c>
      <c r="J20" s="61"/>
      <c r="K20" s="61"/>
      <c r="L20" s="61"/>
      <c r="M20" s="61"/>
      <c r="N20" s="61"/>
      <c r="O20" s="62"/>
      <c r="P20" s="58"/>
      <c r="Q20" s="59"/>
    </row>
    <row r="21" spans="1:19" ht="20.100000000000001" customHeight="1" x14ac:dyDescent="0.2">
      <c r="A21" s="60" t="s">
        <v>52</v>
      </c>
      <c r="B21" s="61"/>
      <c r="C21" s="61"/>
      <c r="D21" s="61"/>
      <c r="E21" s="61"/>
      <c r="F21" s="61"/>
      <c r="G21" s="61"/>
      <c r="H21" s="61"/>
      <c r="I21" s="61"/>
      <c r="J21" s="61">
        <v>3</v>
      </c>
      <c r="K21" s="61"/>
      <c r="L21" s="61"/>
      <c r="M21" s="61"/>
      <c r="N21" s="61"/>
      <c r="O21" s="62"/>
      <c r="P21" s="58"/>
      <c r="Q21" s="59"/>
    </row>
    <row r="22" spans="1:19" ht="20.100000000000001" customHeight="1" x14ac:dyDescent="0.2">
      <c r="A22" s="63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>
        <v>25</v>
      </c>
      <c r="L22" s="61"/>
      <c r="M22" s="61"/>
      <c r="N22" s="61"/>
      <c r="O22" s="62"/>
      <c r="P22" s="58"/>
      <c r="Q22" s="59"/>
    </row>
    <row r="23" spans="1:19" ht="20.100000000000001" customHeight="1" thickBot="1" x14ac:dyDescent="0.25">
      <c r="A23" s="64" t="s">
        <v>31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>
        <v>2</v>
      </c>
      <c r="N23" s="65"/>
      <c r="O23" s="66"/>
      <c r="P23" s="67"/>
      <c r="Q23" s="67"/>
    </row>
    <row r="24" spans="1:19" ht="18" customHeight="1" thickBot="1" x14ac:dyDescent="0.25">
      <c r="A24" s="68" t="s">
        <v>1</v>
      </c>
      <c r="B24" s="69">
        <f>B25/$C$28*1000</f>
        <v>89.552238805970148</v>
      </c>
      <c r="C24" s="69">
        <f t="shared" ref="C24:O24" si="3">C25/$C$28*1000</f>
        <v>74.626865671641781</v>
      </c>
      <c r="D24" s="69">
        <f t="shared" si="3"/>
        <v>14.925373134328359</v>
      </c>
      <c r="E24" s="69">
        <v>1</v>
      </c>
      <c r="F24" s="69">
        <v>2</v>
      </c>
      <c r="G24" s="69">
        <f t="shared" si="3"/>
        <v>14.925373134328359</v>
      </c>
      <c r="H24" s="69">
        <v>2</v>
      </c>
      <c r="I24" s="69">
        <v>3.3</v>
      </c>
      <c r="J24" s="69">
        <f t="shared" si="3"/>
        <v>22.388059701492537</v>
      </c>
      <c r="K24" s="69">
        <v>3.2</v>
      </c>
      <c r="L24" s="69">
        <v>3.3</v>
      </c>
      <c r="M24" s="69">
        <v>0.6</v>
      </c>
      <c r="N24" s="69">
        <f t="shared" si="3"/>
        <v>0</v>
      </c>
      <c r="O24" s="69">
        <f t="shared" si="3"/>
        <v>0</v>
      </c>
      <c r="P24" s="67"/>
      <c r="Q24" s="67"/>
    </row>
    <row r="25" spans="1:19" ht="37.5" customHeight="1" thickBot="1" x14ac:dyDescent="0.25">
      <c r="A25" s="70" t="s">
        <v>2</v>
      </c>
      <c r="B25" s="71">
        <v>12</v>
      </c>
      <c r="C25" s="71">
        <v>10</v>
      </c>
      <c r="D25" s="71">
        <f>SUM(D19:D23)</f>
        <v>2</v>
      </c>
      <c r="E25" s="71">
        <f>SUM(E19:E23)</f>
        <v>2</v>
      </c>
      <c r="F25" s="71">
        <v>2</v>
      </c>
      <c r="G25" s="71">
        <v>2</v>
      </c>
      <c r="H25" s="71">
        <v>2</v>
      </c>
      <c r="I25" s="71">
        <v>5</v>
      </c>
      <c r="J25" s="71">
        <v>3</v>
      </c>
      <c r="K25" s="71">
        <v>25</v>
      </c>
      <c r="L25" s="71">
        <v>5</v>
      </c>
      <c r="M25" s="71">
        <v>2</v>
      </c>
      <c r="N25" s="71">
        <f>SUM(N19:N23)</f>
        <v>0</v>
      </c>
      <c r="O25" s="71">
        <f>SUM(O19:O23)</f>
        <v>0</v>
      </c>
      <c r="P25" s="67"/>
      <c r="Q25" s="67"/>
    </row>
    <row r="26" spans="1:19" ht="18" customHeight="1" thickBot="1" x14ac:dyDescent="0.25">
      <c r="A26" s="70" t="s">
        <v>3</v>
      </c>
      <c r="B26" s="72">
        <v>400</v>
      </c>
      <c r="C26" s="72">
        <v>30</v>
      </c>
      <c r="D26" s="72">
        <v>35</v>
      </c>
      <c r="E26" s="72">
        <v>30</v>
      </c>
      <c r="F26" s="72">
        <v>30</v>
      </c>
      <c r="G26" s="72">
        <v>185</v>
      </c>
      <c r="H26" s="72">
        <v>140</v>
      </c>
      <c r="I26" s="72">
        <v>65</v>
      </c>
      <c r="J26" s="72">
        <v>620</v>
      </c>
      <c r="K26" s="72">
        <v>30</v>
      </c>
      <c r="L26" s="72">
        <v>35</v>
      </c>
      <c r="M26" s="72">
        <v>820</v>
      </c>
      <c r="N26" s="72"/>
      <c r="O26" s="72"/>
      <c r="P26" s="67"/>
      <c r="Q26" s="67"/>
    </row>
    <row r="27" spans="1:19" ht="18" customHeight="1" thickBot="1" x14ac:dyDescent="0.25">
      <c r="A27" s="70" t="s">
        <v>4</v>
      </c>
      <c r="B27" s="71">
        <f t="shared" ref="B27:O27" si="4">B25*B26</f>
        <v>4800</v>
      </c>
      <c r="C27" s="73">
        <f t="shared" si="4"/>
        <v>300</v>
      </c>
      <c r="D27" s="71">
        <f t="shared" si="4"/>
        <v>70</v>
      </c>
      <c r="E27" s="71">
        <f t="shared" si="4"/>
        <v>60</v>
      </c>
      <c r="F27" s="71">
        <v>60</v>
      </c>
      <c r="G27" s="71">
        <v>370</v>
      </c>
      <c r="H27" s="71">
        <f t="shared" si="4"/>
        <v>280</v>
      </c>
      <c r="I27" s="71">
        <v>325</v>
      </c>
      <c r="J27" s="71">
        <f t="shared" si="4"/>
        <v>1860</v>
      </c>
      <c r="K27" s="71">
        <v>750</v>
      </c>
      <c r="L27" s="71">
        <v>175</v>
      </c>
      <c r="M27" s="71">
        <v>1640</v>
      </c>
      <c r="N27" s="71">
        <f t="shared" si="4"/>
        <v>0</v>
      </c>
      <c r="O27" s="71">
        <f t="shared" si="4"/>
        <v>0</v>
      </c>
      <c r="P27" s="67">
        <f>SUM(B27:I27)</f>
        <v>6265</v>
      </c>
      <c r="Q27" s="67"/>
    </row>
    <row r="28" spans="1:19" ht="15.75" customHeight="1" thickBot="1" x14ac:dyDescent="0.3">
      <c r="A28" s="148" t="s">
        <v>15</v>
      </c>
      <c r="B28" s="148"/>
      <c r="C28" s="74">
        <v>134</v>
      </c>
      <c r="D28" s="148" t="s">
        <v>94</v>
      </c>
      <c r="E28" s="148"/>
      <c r="F28" s="148"/>
      <c r="G28" s="14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58"/>
    </row>
    <row r="29" spans="1:19" ht="15.75" x14ac:dyDescent="0.25">
      <c r="A29" s="147" t="s">
        <v>32</v>
      </c>
      <c r="B29" s="147"/>
      <c r="C29" s="147" t="s">
        <v>23</v>
      </c>
      <c r="D29" s="147"/>
      <c r="E29" s="147"/>
      <c r="F29" s="147"/>
      <c r="G29" s="14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19" ht="15.75" x14ac:dyDescent="0.25">
      <c r="A30" s="147" t="s">
        <v>27</v>
      </c>
      <c r="B30" s="147"/>
      <c r="C30" s="147"/>
      <c r="D30" s="147"/>
      <c r="E30" s="147"/>
      <c r="F30" s="147"/>
      <c r="G30" s="14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</row>
  </sheetData>
  <sheetProtection selectLockedCells="1"/>
  <mergeCells count="16">
    <mergeCell ref="B17:S17"/>
    <mergeCell ref="H28:S30"/>
    <mergeCell ref="A29:G29"/>
    <mergeCell ref="A30:G30"/>
    <mergeCell ref="A28:B28"/>
    <mergeCell ref="D28:G28"/>
    <mergeCell ref="B1:S1"/>
    <mergeCell ref="A13:B13"/>
    <mergeCell ref="D13:G13"/>
    <mergeCell ref="C14:G14"/>
    <mergeCell ref="H14:K14"/>
    <mergeCell ref="A15:G15"/>
    <mergeCell ref="H15:K15"/>
    <mergeCell ref="L15:R15"/>
    <mergeCell ref="A16:B16"/>
    <mergeCell ref="D16:G16"/>
  </mergeCells>
  <phoneticPr fontId="4" type="noConversion"/>
  <conditionalFormatting sqref="B27:O27 B25:O25 B10:Q10 B12:Q12">
    <cfRule type="cellIs" dxfId="21" priority="1" stopIfTrue="1" operator="equal">
      <formula>0</formula>
    </cfRule>
  </conditionalFormatting>
  <conditionalFormatting sqref="B24:O24 B9:Q9">
    <cfRule type="cellIs" dxfId="2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6" zoomScale="115" workbookViewId="0">
      <selection activeCell="D33" sqref="D33:G33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38.25" x14ac:dyDescent="0.25">
      <c r="A1" s="8" t="s">
        <v>61</v>
      </c>
      <c r="B1" s="133" t="s">
        <v>62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36.75" customHeight="1" thickBot="1" x14ac:dyDescent="0.25">
      <c r="A2" s="12" t="s">
        <v>14</v>
      </c>
      <c r="B2" s="16" t="s">
        <v>60</v>
      </c>
      <c r="C2" s="16" t="s">
        <v>64</v>
      </c>
      <c r="D2" s="16" t="s">
        <v>65</v>
      </c>
      <c r="E2" s="16" t="s">
        <v>31</v>
      </c>
      <c r="F2" s="16" t="s">
        <v>18</v>
      </c>
      <c r="G2" s="16" t="s">
        <v>24</v>
      </c>
      <c r="H2" s="16" t="s">
        <v>74</v>
      </c>
      <c r="I2" s="16"/>
      <c r="J2" s="16"/>
      <c r="K2" s="16"/>
      <c r="L2" s="16"/>
      <c r="M2" s="16"/>
      <c r="N2" s="16"/>
      <c r="O2" s="1"/>
      <c r="P2" s="1"/>
    </row>
    <row r="3" spans="1:16" ht="20.100000000000001" customHeight="1" thickBot="1" x14ac:dyDescent="0.25">
      <c r="A3" s="13" t="s">
        <v>63</v>
      </c>
      <c r="B3" s="21">
        <v>8</v>
      </c>
      <c r="C3" s="21">
        <v>15</v>
      </c>
      <c r="D3" s="21"/>
      <c r="E3" s="21">
        <v>3</v>
      </c>
      <c r="F3" s="21">
        <v>1</v>
      </c>
      <c r="G3" s="22"/>
      <c r="H3" s="21"/>
      <c r="I3" s="21"/>
      <c r="J3" s="21"/>
      <c r="K3" s="21"/>
      <c r="L3" s="21"/>
      <c r="M3" s="21"/>
      <c r="N3" s="23"/>
      <c r="O3" s="1"/>
      <c r="P3" s="1"/>
    </row>
    <row r="4" spans="1:16" ht="20.100000000000001" customHeight="1" thickBot="1" x14ac:dyDescent="0.25">
      <c r="A4" s="14" t="s">
        <v>28</v>
      </c>
      <c r="B4" s="24"/>
      <c r="C4" s="24"/>
      <c r="D4" s="24"/>
      <c r="E4" s="24"/>
      <c r="F4" s="24"/>
      <c r="G4" s="24">
        <v>25</v>
      </c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42</v>
      </c>
      <c r="B5" s="24"/>
      <c r="C5" s="24"/>
      <c r="D5" s="24">
        <v>12</v>
      </c>
      <c r="E5" s="24"/>
      <c r="F5" s="24"/>
      <c r="G5" s="24"/>
      <c r="H5" s="24"/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 t="s">
        <v>80</v>
      </c>
      <c r="B7" s="24"/>
      <c r="C7" s="24"/>
      <c r="D7" s="24"/>
      <c r="E7" s="24"/>
      <c r="F7" s="24"/>
      <c r="G7" s="24"/>
      <c r="H7" s="24">
        <v>3</v>
      </c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20.100000000000001" customHeight="1" thickBot="1" x14ac:dyDescent="0.25">
      <c r="A10" s="1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8" customHeight="1" thickBot="1" x14ac:dyDescent="0.25">
      <c r="A11" s="6" t="s">
        <v>1</v>
      </c>
      <c r="B11" s="37">
        <f>B12/$C$15*1000</f>
        <v>59.701492537313435</v>
      </c>
      <c r="C11" s="37">
        <f t="shared" ref="C11:N11" si="0">C12/$C$15*1000</f>
        <v>111.94029850746269</v>
      </c>
      <c r="D11" s="37">
        <f>D12/$C$15*1000</f>
        <v>89.552238805970148</v>
      </c>
      <c r="E11" s="37">
        <f t="shared" si="0"/>
        <v>22.388059701492537</v>
      </c>
      <c r="F11" s="37">
        <f t="shared" si="0"/>
        <v>7.4626865671641793</v>
      </c>
      <c r="G11" s="37">
        <f t="shared" si="0"/>
        <v>186.56716417910448</v>
      </c>
      <c r="H11" s="37">
        <f t="shared" si="0"/>
        <v>22.388059701492537</v>
      </c>
      <c r="I11" s="37">
        <f t="shared" si="0"/>
        <v>0</v>
      </c>
      <c r="J11" s="37">
        <f t="shared" si="0"/>
        <v>0</v>
      </c>
      <c r="K11" s="37">
        <f t="shared" si="0"/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1"/>
      <c r="P11" s="1"/>
    </row>
    <row r="12" spans="1:16" ht="37.5" customHeight="1" thickBot="1" x14ac:dyDescent="0.25">
      <c r="A12" s="5" t="s">
        <v>2</v>
      </c>
      <c r="B12" s="28">
        <f>SUM(B3:B10)</f>
        <v>8</v>
      </c>
      <c r="C12" s="28">
        <f>SUM(C3:C10)</f>
        <v>15</v>
      </c>
      <c r="D12" s="28">
        <f>SUM(D3:D10)</f>
        <v>12</v>
      </c>
      <c r="E12" s="28">
        <f>SUM(E3:E10)</f>
        <v>3</v>
      </c>
      <c r="F12" s="28">
        <f t="shared" ref="F12:N12" si="1">SUM(F3:F10)</f>
        <v>1</v>
      </c>
      <c r="G12" s="28">
        <v>25</v>
      </c>
      <c r="H12" s="28">
        <f t="shared" si="1"/>
        <v>3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1"/>
      <c r="P12" s="1"/>
    </row>
    <row r="13" spans="1:16" ht="18" customHeight="1" thickBot="1" x14ac:dyDescent="0.25">
      <c r="A13" s="5" t="s">
        <v>3</v>
      </c>
      <c r="B13" s="29">
        <v>60</v>
      </c>
      <c r="C13" s="29">
        <v>100</v>
      </c>
      <c r="D13" s="29">
        <v>295</v>
      </c>
      <c r="E13" s="29">
        <v>820</v>
      </c>
      <c r="F13" s="29">
        <v>15</v>
      </c>
      <c r="G13" s="29">
        <v>30</v>
      </c>
      <c r="H13" s="29">
        <v>620</v>
      </c>
      <c r="I13" s="29"/>
      <c r="J13" s="29"/>
      <c r="K13" s="29"/>
      <c r="L13" s="29"/>
      <c r="M13" s="29"/>
      <c r="N13" s="29"/>
      <c r="O13" s="1"/>
      <c r="P13" s="1"/>
    </row>
    <row r="14" spans="1:16" ht="18" customHeight="1" thickBot="1" x14ac:dyDescent="0.25">
      <c r="A14" s="5" t="s">
        <v>4</v>
      </c>
      <c r="B14" s="28">
        <f>B12*B13</f>
        <v>480</v>
      </c>
      <c r="C14" s="28">
        <f>C12*C13</f>
        <v>1500</v>
      </c>
      <c r="D14" s="28">
        <f t="shared" ref="D14:E14" si="2">D12*D13</f>
        <v>3540</v>
      </c>
      <c r="E14" s="28">
        <f t="shared" si="2"/>
        <v>2460</v>
      </c>
      <c r="F14" s="28">
        <f t="shared" ref="F14:N14" si="3">F12*F13</f>
        <v>15</v>
      </c>
      <c r="G14" s="28">
        <f t="shared" si="3"/>
        <v>750</v>
      </c>
      <c r="H14" s="28">
        <v>1860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1"/>
      <c r="P14" s="1"/>
    </row>
    <row r="15" spans="1:16" ht="15.75" x14ac:dyDescent="0.25">
      <c r="A15" s="139" t="s">
        <v>15</v>
      </c>
      <c r="B15" s="139"/>
      <c r="C15" s="38">
        <v>134</v>
      </c>
      <c r="D15" s="138" t="s">
        <v>95</v>
      </c>
      <c r="E15" s="138"/>
      <c r="F15" s="138"/>
      <c r="G15" s="138"/>
      <c r="H15" s="135"/>
      <c r="I15" s="135"/>
      <c r="J15" s="135"/>
      <c r="K15" s="135"/>
      <c r="L15" s="135"/>
      <c r="M15" s="135"/>
      <c r="N15" s="135"/>
      <c r="O15" s="136"/>
      <c r="P15" s="136"/>
    </row>
    <row r="16" spans="1:16" ht="15.75" customHeight="1" x14ac:dyDescent="0.25">
      <c r="A16" s="137" t="s">
        <v>66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1:16" ht="18.75" customHeight="1" x14ac:dyDescent="0.25">
      <c r="A17" s="2" t="s">
        <v>67</v>
      </c>
      <c r="B17" s="2"/>
      <c r="C17" s="2"/>
      <c r="D17" s="2"/>
      <c r="E17" s="2"/>
      <c r="F17" s="2"/>
      <c r="G17" s="2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16" ht="47.25" customHeight="1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3.25" customHeight="1" x14ac:dyDescent="0.35">
      <c r="A19" s="8" t="s">
        <v>96</v>
      </c>
      <c r="B19" s="133" t="s">
        <v>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6" ht="39.75" customHeight="1" thickBot="1" x14ac:dyDescent="0.25">
      <c r="A20" s="18" t="s">
        <v>14</v>
      </c>
      <c r="B20" s="19" t="s">
        <v>53</v>
      </c>
      <c r="C20" s="19" t="s">
        <v>72</v>
      </c>
      <c r="D20" s="19" t="s">
        <v>56</v>
      </c>
      <c r="E20" s="19" t="s">
        <v>35</v>
      </c>
      <c r="F20" s="19" t="s">
        <v>36</v>
      </c>
      <c r="G20" s="19" t="s">
        <v>37</v>
      </c>
      <c r="H20" s="19" t="s">
        <v>18</v>
      </c>
      <c r="I20" s="19" t="s">
        <v>65</v>
      </c>
      <c r="J20" s="19" t="s">
        <v>24</v>
      </c>
      <c r="K20" s="19" t="s">
        <v>17</v>
      </c>
      <c r="L20" s="19"/>
      <c r="M20" s="19"/>
      <c r="N20" s="19"/>
      <c r="O20" s="7"/>
      <c r="P20" s="7"/>
    </row>
    <row r="21" spans="1:16" ht="24.75" customHeight="1" x14ac:dyDescent="0.2">
      <c r="A21" s="20" t="s">
        <v>70</v>
      </c>
      <c r="B21" s="21">
        <v>12</v>
      </c>
      <c r="C21" s="21">
        <v>5</v>
      </c>
      <c r="D21" s="32">
        <v>10</v>
      </c>
      <c r="E21" s="32">
        <v>2</v>
      </c>
      <c r="F21" s="21">
        <v>2</v>
      </c>
      <c r="G21" s="21">
        <v>2</v>
      </c>
      <c r="H21" s="21">
        <v>1</v>
      </c>
      <c r="I21" s="21"/>
      <c r="J21" s="21"/>
      <c r="K21" s="21"/>
      <c r="L21" s="21"/>
      <c r="M21" s="21"/>
      <c r="N21" s="23"/>
      <c r="O21" s="3"/>
      <c r="P21" s="4"/>
    </row>
    <row r="22" spans="1:16" ht="20.100000000000001" customHeight="1" x14ac:dyDescent="0.2">
      <c r="A22" s="14" t="s">
        <v>71</v>
      </c>
      <c r="B22" s="24"/>
      <c r="C22" s="24"/>
      <c r="D22" s="33"/>
      <c r="E22" s="33"/>
      <c r="F22" s="24"/>
      <c r="G22" s="24"/>
      <c r="H22" s="24"/>
      <c r="I22" s="24"/>
      <c r="J22" s="24">
        <v>25</v>
      </c>
      <c r="K22" s="24"/>
      <c r="L22" s="24"/>
      <c r="M22" s="24"/>
      <c r="N22" s="25"/>
      <c r="O22" s="3"/>
      <c r="P22" s="4"/>
    </row>
    <row r="23" spans="1:16" ht="20.100000000000001" customHeight="1" x14ac:dyDescent="0.2">
      <c r="A23" s="14" t="s">
        <v>42</v>
      </c>
      <c r="B23" s="24"/>
      <c r="C23" s="24"/>
      <c r="D23" s="33"/>
      <c r="E23" s="33"/>
      <c r="F23" s="24"/>
      <c r="G23" s="24"/>
      <c r="H23" s="24"/>
      <c r="I23" s="24">
        <v>12</v>
      </c>
      <c r="J23" s="24"/>
      <c r="K23" s="24">
        <v>5</v>
      </c>
      <c r="L23" s="24"/>
      <c r="M23" s="24"/>
      <c r="N23" s="25"/>
      <c r="O23" s="3"/>
      <c r="P23" s="4"/>
    </row>
    <row r="24" spans="1:16" ht="20.100000000000001" customHeight="1" x14ac:dyDescent="0.2">
      <c r="A24" s="14"/>
      <c r="B24" s="24"/>
      <c r="C24" s="24"/>
      <c r="D24" s="33"/>
      <c r="E24" s="33"/>
      <c r="F24" s="24"/>
      <c r="G24" s="24"/>
      <c r="H24" s="24"/>
      <c r="I24" s="24"/>
      <c r="J24" s="24"/>
      <c r="K24" s="24"/>
      <c r="L24" s="24"/>
      <c r="M24" s="24"/>
      <c r="N24" s="25"/>
      <c r="O24" s="3"/>
      <c r="P24" s="4"/>
    </row>
    <row r="25" spans="1:16" ht="20.100000000000001" customHeight="1" x14ac:dyDescent="0.2">
      <c r="A25" s="14"/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/>
      <c r="M25" s="24"/>
      <c r="N25" s="25"/>
      <c r="O25" s="3"/>
      <c r="P25" s="4"/>
    </row>
    <row r="26" spans="1:16" ht="20.100000000000001" customHeight="1" x14ac:dyDescent="0.2">
      <c r="A26" s="14"/>
      <c r="B26" s="24"/>
      <c r="C26" s="24"/>
      <c r="D26" s="33"/>
      <c r="E26" s="33"/>
      <c r="F26" s="24"/>
      <c r="G26" s="24"/>
      <c r="H26" s="24"/>
      <c r="I26" s="24"/>
      <c r="J26" s="24"/>
      <c r="K26" s="24"/>
      <c r="L26" s="24"/>
      <c r="M26" s="24"/>
      <c r="N26" s="25"/>
      <c r="O26" s="3"/>
      <c r="P26" s="4"/>
    </row>
    <row r="27" spans="1:16" ht="20.100000000000001" customHeight="1" x14ac:dyDescent="0.2">
      <c r="A27" s="14"/>
      <c r="B27" s="24"/>
      <c r="C27" s="24"/>
      <c r="D27" s="33"/>
      <c r="E27" s="33"/>
      <c r="F27" s="24"/>
      <c r="G27" s="24"/>
      <c r="H27" s="24"/>
      <c r="I27" s="24"/>
      <c r="J27" s="24"/>
      <c r="K27" s="24"/>
      <c r="L27" s="24"/>
      <c r="M27" s="24"/>
      <c r="N27" s="25"/>
      <c r="O27" s="3"/>
      <c r="P27" s="4"/>
    </row>
    <row r="28" spans="1:16" ht="20.100000000000001" customHeight="1" thickBot="1" x14ac:dyDescent="0.25">
      <c r="A28" s="15"/>
      <c r="B28" s="30"/>
      <c r="C28" s="30"/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1"/>
      <c r="O28" s="1"/>
      <c r="P28" s="1"/>
    </row>
    <row r="29" spans="1:16" ht="18" customHeight="1" thickBot="1" x14ac:dyDescent="0.25">
      <c r="A29" s="6" t="s">
        <v>1</v>
      </c>
      <c r="B29" s="37">
        <f>B30/$C$33*1000</f>
        <v>89.552238805970148</v>
      </c>
      <c r="C29" s="37">
        <f t="shared" ref="C29:N29" si="4">C30/$C$33*1000</f>
        <v>37.31343283582089</v>
      </c>
      <c r="D29" s="40">
        <v>11</v>
      </c>
      <c r="E29" s="40">
        <v>1.1000000000000001</v>
      </c>
      <c r="F29" s="37">
        <f t="shared" si="4"/>
        <v>14.925373134328359</v>
      </c>
      <c r="G29" s="37">
        <f t="shared" si="4"/>
        <v>14.925373134328359</v>
      </c>
      <c r="H29" s="37">
        <f t="shared" si="4"/>
        <v>7.4626865671641793</v>
      </c>
      <c r="I29" s="37">
        <f t="shared" si="4"/>
        <v>89.552238805970148</v>
      </c>
      <c r="J29" s="37">
        <f t="shared" si="4"/>
        <v>186.56716417910448</v>
      </c>
      <c r="K29" s="37">
        <f t="shared" si="4"/>
        <v>37.31343283582089</v>
      </c>
      <c r="L29" s="37">
        <f t="shared" si="4"/>
        <v>0</v>
      </c>
      <c r="M29" s="37">
        <f t="shared" si="4"/>
        <v>0</v>
      </c>
      <c r="N29" s="37">
        <f t="shared" si="4"/>
        <v>0</v>
      </c>
      <c r="O29" s="1"/>
      <c r="P29" s="1"/>
    </row>
    <row r="30" spans="1:16" ht="37.5" customHeight="1" thickBot="1" x14ac:dyDescent="0.25">
      <c r="A30" s="5" t="s">
        <v>2</v>
      </c>
      <c r="B30" s="28">
        <f>SUM(B21:B28)</f>
        <v>12</v>
      </c>
      <c r="C30" s="28">
        <f>SUM(C21:C28)</f>
        <v>5</v>
      </c>
      <c r="D30" s="41">
        <v>10</v>
      </c>
      <c r="E30" s="41">
        <v>2</v>
      </c>
      <c r="F30" s="28">
        <f>SUM(F21:F28)</f>
        <v>2</v>
      </c>
      <c r="G30" s="28">
        <f t="shared" ref="G30:N30" si="5">SUM(G21:G28)</f>
        <v>2</v>
      </c>
      <c r="H30" s="28">
        <f t="shared" si="5"/>
        <v>1</v>
      </c>
      <c r="I30" s="28">
        <f t="shared" si="5"/>
        <v>12</v>
      </c>
      <c r="J30" s="28">
        <f t="shared" si="5"/>
        <v>25</v>
      </c>
      <c r="K30" s="28">
        <f t="shared" si="5"/>
        <v>5</v>
      </c>
      <c r="L30" s="28">
        <f t="shared" si="5"/>
        <v>0</v>
      </c>
      <c r="M30" s="28">
        <f t="shared" si="5"/>
        <v>0</v>
      </c>
      <c r="N30" s="28">
        <f t="shared" si="5"/>
        <v>0</v>
      </c>
      <c r="O30" s="1"/>
      <c r="P30" s="1"/>
    </row>
    <row r="31" spans="1:16" ht="18" customHeight="1" thickBot="1" x14ac:dyDescent="0.25">
      <c r="A31" s="5" t="s">
        <v>3</v>
      </c>
      <c r="B31" s="29">
        <v>400</v>
      </c>
      <c r="C31" s="29">
        <v>68</v>
      </c>
      <c r="D31" s="35">
        <v>35</v>
      </c>
      <c r="E31" s="35">
        <v>30</v>
      </c>
      <c r="F31" s="29">
        <v>35</v>
      </c>
      <c r="G31" s="29">
        <v>140</v>
      </c>
      <c r="H31" s="29">
        <v>15</v>
      </c>
      <c r="I31" s="29">
        <v>295</v>
      </c>
      <c r="J31" s="29">
        <v>30</v>
      </c>
      <c r="K31" s="29">
        <v>80</v>
      </c>
      <c r="L31" s="29"/>
      <c r="M31" s="29"/>
      <c r="N31" s="29"/>
      <c r="O31" s="1"/>
      <c r="P31" s="1"/>
    </row>
    <row r="32" spans="1:16" ht="18" customHeight="1" thickBot="1" x14ac:dyDescent="0.25">
      <c r="A32" s="5" t="s">
        <v>4</v>
      </c>
      <c r="B32" s="28">
        <f t="shared" ref="B32:N32" si="6">B30*B31</f>
        <v>4800</v>
      </c>
      <c r="C32" s="28">
        <f t="shared" si="6"/>
        <v>340</v>
      </c>
      <c r="D32" s="41">
        <v>350</v>
      </c>
      <c r="E32" s="41">
        <v>60</v>
      </c>
      <c r="F32" s="28">
        <f t="shared" si="6"/>
        <v>70</v>
      </c>
      <c r="G32" s="28">
        <f t="shared" si="6"/>
        <v>280</v>
      </c>
      <c r="H32" s="28">
        <f t="shared" si="6"/>
        <v>15</v>
      </c>
      <c r="I32" s="28">
        <f t="shared" si="6"/>
        <v>3540</v>
      </c>
      <c r="J32" s="28">
        <f t="shared" si="6"/>
        <v>750</v>
      </c>
      <c r="K32" s="28">
        <f t="shared" si="6"/>
        <v>400</v>
      </c>
      <c r="L32" s="28">
        <f t="shared" si="6"/>
        <v>0</v>
      </c>
      <c r="M32" s="28">
        <f t="shared" si="6"/>
        <v>0</v>
      </c>
      <c r="N32" s="28">
        <f t="shared" si="6"/>
        <v>0</v>
      </c>
      <c r="O32" s="1"/>
      <c r="P32" s="1"/>
    </row>
    <row r="33" spans="1:16" ht="15.75" x14ac:dyDescent="0.25">
      <c r="A33" s="138" t="s">
        <v>15</v>
      </c>
      <c r="B33" s="138"/>
      <c r="C33" s="39">
        <v>134</v>
      </c>
      <c r="D33" s="138" t="s">
        <v>95</v>
      </c>
      <c r="E33" s="138"/>
      <c r="F33" s="138"/>
      <c r="G33" s="138"/>
      <c r="H33" s="135"/>
      <c r="I33" s="135"/>
      <c r="J33" s="135"/>
      <c r="K33" s="135"/>
      <c r="L33" s="135"/>
      <c r="M33" s="135"/>
      <c r="N33" s="135"/>
      <c r="O33" s="136"/>
      <c r="P33" s="136"/>
    </row>
    <row r="34" spans="1:16" ht="15.75" x14ac:dyDescent="0.25">
      <c r="A34" s="137" t="s">
        <v>68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15.75" x14ac:dyDescent="0.25">
      <c r="A35" s="137" t="s">
        <v>69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</sheetData>
  <sheetProtection selectLockedCells="1"/>
  <mergeCells count="12">
    <mergeCell ref="B1:P1"/>
    <mergeCell ref="A16:G16"/>
    <mergeCell ref="A18:G18"/>
    <mergeCell ref="H15:P18"/>
    <mergeCell ref="A15:B15"/>
    <mergeCell ref="D15:G15"/>
    <mergeCell ref="B19:P19"/>
    <mergeCell ref="H33:P35"/>
    <mergeCell ref="A34:G34"/>
    <mergeCell ref="A35:G35"/>
    <mergeCell ref="A33:B33"/>
    <mergeCell ref="D33:G33"/>
  </mergeCells>
  <phoneticPr fontId="4" type="noConversion"/>
  <conditionalFormatting sqref="B12:C12 B32:N32 B30:N30 F12:N12 B14:N14">
    <cfRule type="cellIs" dxfId="19" priority="3" stopIfTrue="1" operator="equal">
      <formula>0</formula>
    </cfRule>
  </conditionalFormatting>
  <conditionalFormatting sqref="B11:C11 B29:N29 F11:N11">
    <cfRule type="cellIs" dxfId="18" priority="4" stopIfTrue="1" operator="greaterThan">
      <formula>0</formula>
    </cfRule>
  </conditionalFormatting>
  <conditionalFormatting sqref="D12:E12">
    <cfRule type="cellIs" dxfId="17" priority="1" stopIfTrue="1" operator="equal">
      <formula>0</formula>
    </cfRule>
  </conditionalFormatting>
  <conditionalFormatting sqref="D11:E11">
    <cfRule type="cellIs" dxfId="16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9" zoomScale="115" workbookViewId="0">
      <selection activeCell="G36" sqref="G36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77</v>
      </c>
      <c r="B1" s="133" t="s">
        <v>76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36.75" customHeight="1" thickBot="1" x14ac:dyDescent="0.25">
      <c r="A2" s="12" t="s">
        <v>14</v>
      </c>
      <c r="B2" s="16" t="s">
        <v>39</v>
      </c>
      <c r="C2" s="16" t="s">
        <v>53</v>
      </c>
      <c r="D2" s="16" t="s">
        <v>24</v>
      </c>
      <c r="E2" s="16" t="s">
        <v>33</v>
      </c>
      <c r="F2" s="16" t="s">
        <v>59</v>
      </c>
      <c r="G2" s="16" t="s">
        <v>74</v>
      </c>
      <c r="H2" s="16" t="s">
        <v>17</v>
      </c>
      <c r="I2" s="16" t="s">
        <v>35</v>
      </c>
      <c r="J2" s="16" t="s">
        <v>36</v>
      </c>
      <c r="K2" s="16" t="s">
        <v>18</v>
      </c>
      <c r="L2" s="16"/>
      <c r="M2" s="16"/>
      <c r="N2" s="16"/>
      <c r="O2" s="1"/>
      <c r="P2" s="1"/>
    </row>
    <row r="3" spans="1:16" ht="27" customHeight="1" thickBot="1" x14ac:dyDescent="0.25">
      <c r="A3" s="13" t="s">
        <v>90</v>
      </c>
      <c r="B3" s="21">
        <v>8</v>
      </c>
      <c r="C3" s="21">
        <v>7</v>
      </c>
      <c r="D3" s="32"/>
      <c r="E3" s="32">
        <v>3</v>
      </c>
      <c r="F3" s="21"/>
      <c r="G3" s="22"/>
      <c r="H3" s="21">
        <v>2</v>
      </c>
      <c r="I3" s="21">
        <v>1</v>
      </c>
      <c r="J3" s="21">
        <v>1</v>
      </c>
      <c r="K3" s="21">
        <v>1</v>
      </c>
      <c r="L3" s="21"/>
      <c r="M3" s="21"/>
      <c r="N3" s="23"/>
      <c r="O3" s="1"/>
      <c r="P3" s="1"/>
    </row>
    <row r="4" spans="1:16" ht="20.100000000000001" customHeight="1" thickBot="1" x14ac:dyDescent="0.25">
      <c r="A4" s="14" t="s">
        <v>28</v>
      </c>
      <c r="B4" s="24"/>
      <c r="C4" s="24"/>
      <c r="D4" s="33">
        <v>20</v>
      </c>
      <c r="E4" s="33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42</v>
      </c>
      <c r="B5" s="24"/>
      <c r="C5" s="24"/>
      <c r="D5" s="33"/>
      <c r="E5" s="33"/>
      <c r="F5" s="24">
        <v>10</v>
      </c>
      <c r="G5" s="24"/>
      <c r="H5" s="24"/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73</v>
      </c>
      <c r="B6" s="24"/>
      <c r="C6" s="24"/>
      <c r="D6" s="33"/>
      <c r="E6" s="33"/>
      <c r="F6" s="24"/>
      <c r="G6" s="24">
        <v>3</v>
      </c>
      <c r="H6" s="24"/>
      <c r="I6" s="24"/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/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20.100000000000001" customHeight="1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8" customHeight="1" thickBot="1" x14ac:dyDescent="0.25">
      <c r="A11" s="6" t="s">
        <v>1</v>
      </c>
      <c r="B11" s="37">
        <f>B12/$C$15*1000</f>
        <v>59.701492537313435</v>
      </c>
      <c r="C11" s="37">
        <f t="shared" ref="C11:N11" si="0">C12/$C$15*1000</f>
        <v>52.238805970149251</v>
      </c>
      <c r="D11" s="40">
        <v>1.1000000000000001</v>
      </c>
      <c r="E11" s="40">
        <v>1.2</v>
      </c>
      <c r="F11" s="37">
        <f t="shared" si="0"/>
        <v>74.626865671641781</v>
      </c>
      <c r="G11" s="37">
        <f t="shared" si="0"/>
        <v>22.388059701492537</v>
      </c>
      <c r="H11" s="37">
        <f t="shared" si="0"/>
        <v>14.925373134328359</v>
      </c>
      <c r="I11" s="37">
        <f t="shared" si="0"/>
        <v>7.4626865671641793</v>
      </c>
      <c r="J11" s="37">
        <f t="shared" si="0"/>
        <v>7.4626865671641793</v>
      </c>
      <c r="K11" s="37">
        <f t="shared" si="0"/>
        <v>7.4626865671641793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1"/>
      <c r="P11" s="1"/>
    </row>
    <row r="12" spans="1:16" ht="37.5" customHeight="1" thickBot="1" x14ac:dyDescent="0.25">
      <c r="A12" s="5" t="s">
        <v>2</v>
      </c>
      <c r="B12" s="28">
        <f>SUM(B3:B10)</f>
        <v>8</v>
      </c>
      <c r="C12" s="28">
        <f>SUM(C3:C10)</f>
        <v>7</v>
      </c>
      <c r="D12" s="41">
        <v>20</v>
      </c>
      <c r="E12" s="41">
        <v>3</v>
      </c>
      <c r="F12" s="28">
        <f t="shared" ref="F12:N12" si="1">SUM(F3:F10)</f>
        <v>10</v>
      </c>
      <c r="G12" s="28">
        <f t="shared" si="1"/>
        <v>3</v>
      </c>
      <c r="H12" s="28">
        <f t="shared" si="1"/>
        <v>2</v>
      </c>
      <c r="I12" s="28">
        <f t="shared" si="1"/>
        <v>1</v>
      </c>
      <c r="J12" s="28">
        <f t="shared" si="1"/>
        <v>1</v>
      </c>
      <c r="K12" s="28">
        <f t="shared" si="1"/>
        <v>1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1"/>
      <c r="P12" s="1"/>
    </row>
    <row r="13" spans="1:16" ht="18" customHeight="1" thickBot="1" x14ac:dyDescent="0.25">
      <c r="A13" s="5" t="s">
        <v>3</v>
      </c>
      <c r="B13" s="29">
        <v>100</v>
      </c>
      <c r="C13" s="29">
        <v>400</v>
      </c>
      <c r="D13" s="35">
        <v>30</v>
      </c>
      <c r="E13" s="35">
        <v>820</v>
      </c>
      <c r="F13" s="29">
        <v>295</v>
      </c>
      <c r="G13" s="29">
        <v>650</v>
      </c>
      <c r="H13" s="29">
        <v>80</v>
      </c>
      <c r="I13" s="29">
        <v>30</v>
      </c>
      <c r="J13" s="29">
        <v>35</v>
      </c>
      <c r="K13" s="29">
        <v>15</v>
      </c>
      <c r="L13" s="29"/>
      <c r="M13" s="29"/>
      <c r="N13" s="29"/>
      <c r="O13" s="1"/>
      <c r="P13" s="1"/>
    </row>
    <row r="14" spans="1:16" ht="18" customHeight="1" thickBot="1" x14ac:dyDescent="0.25">
      <c r="A14" s="5" t="s">
        <v>4</v>
      </c>
      <c r="B14" s="28">
        <f>B12*B13</f>
        <v>800</v>
      </c>
      <c r="C14" s="28">
        <v>3200</v>
      </c>
      <c r="D14" s="41">
        <v>600</v>
      </c>
      <c r="E14" s="41">
        <v>1640</v>
      </c>
      <c r="F14" s="28">
        <f t="shared" ref="F14:N14" si="2">F12*F13</f>
        <v>2950</v>
      </c>
      <c r="G14" s="28">
        <f t="shared" si="2"/>
        <v>1950</v>
      </c>
      <c r="H14" s="28">
        <f t="shared" si="2"/>
        <v>160</v>
      </c>
      <c r="I14" s="28">
        <v>30</v>
      </c>
      <c r="J14" s="28">
        <v>35</v>
      </c>
      <c r="K14" s="28">
        <v>15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1"/>
      <c r="P14" s="1"/>
    </row>
    <row r="15" spans="1:16" ht="15.75" x14ac:dyDescent="0.25">
      <c r="A15" s="139" t="s">
        <v>15</v>
      </c>
      <c r="B15" s="139"/>
      <c r="C15" s="38">
        <v>134</v>
      </c>
      <c r="D15" s="138" t="s">
        <v>97</v>
      </c>
      <c r="E15" s="138"/>
      <c r="F15" s="138"/>
      <c r="G15" s="138"/>
      <c r="H15" s="135"/>
      <c r="I15" s="135"/>
      <c r="J15" s="135"/>
      <c r="K15" s="135"/>
      <c r="L15" s="135"/>
      <c r="M15" s="135"/>
      <c r="N15" s="135"/>
      <c r="O15" s="136"/>
      <c r="P15" s="136"/>
    </row>
    <row r="16" spans="1:16" ht="15.75" customHeight="1" x14ac:dyDescent="0.25">
      <c r="A16" s="137" t="s">
        <v>75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1:16" ht="18.75" customHeight="1" x14ac:dyDescent="0.25">
      <c r="A17" s="2" t="s">
        <v>67</v>
      </c>
      <c r="B17" s="2"/>
      <c r="C17" s="2"/>
      <c r="D17" s="2"/>
      <c r="E17" s="2"/>
      <c r="F17" s="2"/>
      <c r="G17" s="2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16" ht="34.5" customHeight="1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15.75" x14ac:dyDescent="0.25">
      <c r="A19" s="49" t="s">
        <v>143</v>
      </c>
      <c r="B19" s="160" t="s">
        <v>78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</row>
    <row r="20" spans="1:16" ht="39.75" customHeight="1" thickBot="1" x14ac:dyDescent="0.25">
      <c r="A20" s="18" t="s">
        <v>14</v>
      </c>
      <c r="B20" s="19" t="s">
        <v>53</v>
      </c>
      <c r="C20" s="19" t="s">
        <v>81</v>
      </c>
      <c r="D20" s="19" t="s">
        <v>35</v>
      </c>
      <c r="E20" s="19" t="s">
        <v>36</v>
      </c>
      <c r="F20" s="19" t="s">
        <v>34</v>
      </c>
      <c r="G20" s="19" t="s">
        <v>37</v>
      </c>
      <c r="H20" s="19" t="s">
        <v>24</v>
      </c>
      <c r="I20" s="19" t="s">
        <v>82</v>
      </c>
      <c r="J20" s="19" t="s">
        <v>16</v>
      </c>
      <c r="K20" s="19" t="s">
        <v>17</v>
      </c>
      <c r="L20" s="19" t="s">
        <v>18</v>
      </c>
      <c r="M20" s="19" t="s">
        <v>56</v>
      </c>
      <c r="N20" s="19" t="s">
        <v>74</v>
      </c>
      <c r="O20" s="7"/>
      <c r="P20" s="7"/>
    </row>
    <row r="21" spans="1:16" ht="27.75" customHeight="1" x14ac:dyDescent="0.2">
      <c r="A21" s="20" t="s">
        <v>79</v>
      </c>
      <c r="B21" s="21">
        <v>15</v>
      </c>
      <c r="C21" s="21">
        <v>3</v>
      </c>
      <c r="D21" s="32">
        <v>2</v>
      </c>
      <c r="E21" s="32">
        <v>2</v>
      </c>
      <c r="F21" s="21">
        <v>1</v>
      </c>
      <c r="G21" s="21">
        <v>1</v>
      </c>
      <c r="H21" s="21"/>
      <c r="I21" s="21">
        <v>2</v>
      </c>
      <c r="J21" s="21"/>
      <c r="K21" s="21"/>
      <c r="L21" s="21">
        <v>1</v>
      </c>
      <c r="M21" s="21">
        <v>8</v>
      </c>
      <c r="N21" s="23"/>
      <c r="O21" s="3"/>
      <c r="P21" s="4"/>
    </row>
    <row r="22" spans="1:16" ht="20.100000000000001" customHeight="1" x14ac:dyDescent="0.2">
      <c r="A22" s="14" t="s">
        <v>28</v>
      </c>
      <c r="B22" s="24"/>
      <c r="C22" s="24"/>
      <c r="D22" s="33"/>
      <c r="E22" s="33"/>
      <c r="F22" s="24"/>
      <c r="G22" s="24"/>
      <c r="H22" s="24">
        <v>25</v>
      </c>
      <c r="I22" s="24"/>
      <c r="J22" s="24"/>
      <c r="K22" s="24"/>
      <c r="L22" s="24"/>
      <c r="M22" s="24"/>
      <c r="N22" s="25"/>
      <c r="O22" s="3"/>
      <c r="P22" s="4"/>
    </row>
    <row r="23" spans="1:16" ht="20.100000000000001" customHeight="1" x14ac:dyDescent="0.2">
      <c r="A23" s="14" t="s">
        <v>46</v>
      </c>
      <c r="B23" s="24"/>
      <c r="C23" s="24"/>
      <c r="D23" s="33"/>
      <c r="E23" s="33"/>
      <c r="F23" s="24"/>
      <c r="G23" s="24"/>
      <c r="H23" s="24"/>
      <c r="I23" s="24"/>
      <c r="J23" s="24">
        <v>2</v>
      </c>
      <c r="K23" s="24">
        <v>5</v>
      </c>
      <c r="L23" s="24"/>
      <c r="M23" s="24"/>
      <c r="N23" s="25"/>
      <c r="O23" s="3"/>
      <c r="P23" s="4"/>
    </row>
    <row r="24" spans="1:16" ht="20.100000000000001" customHeight="1" x14ac:dyDescent="0.2">
      <c r="A24" s="14" t="s">
        <v>80</v>
      </c>
      <c r="B24" s="24"/>
      <c r="C24" s="24"/>
      <c r="D24" s="33"/>
      <c r="E24" s="33"/>
      <c r="F24" s="24"/>
      <c r="G24" s="24"/>
      <c r="H24" s="24"/>
      <c r="I24" s="24"/>
      <c r="J24" s="24"/>
      <c r="K24" s="24"/>
      <c r="L24" s="24"/>
      <c r="M24" s="24"/>
      <c r="N24" s="25">
        <v>3</v>
      </c>
      <c r="O24" s="3"/>
      <c r="P24" s="4"/>
    </row>
    <row r="25" spans="1:16" ht="20.100000000000001" customHeight="1" x14ac:dyDescent="0.2">
      <c r="A25" s="14" t="s">
        <v>89</v>
      </c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/>
      <c r="M25" s="24"/>
      <c r="N25" s="25"/>
      <c r="O25" s="3"/>
      <c r="P25" s="4"/>
    </row>
    <row r="26" spans="1:16" ht="20.100000000000001" customHeight="1" x14ac:dyDescent="0.2">
      <c r="A26" s="14"/>
      <c r="B26" s="24"/>
      <c r="C26" s="24"/>
      <c r="D26" s="33"/>
      <c r="E26" s="33"/>
      <c r="F26" s="24"/>
      <c r="G26" s="24"/>
      <c r="H26" s="24"/>
      <c r="I26" s="24"/>
      <c r="J26" s="24"/>
      <c r="K26" s="24"/>
      <c r="L26" s="24"/>
      <c r="M26" s="24"/>
      <c r="N26" s="25"/>
      <c r="O26" s="3"/>
      <c r="P26" s="4"/>
    </row>
    <row r="27" spans="1:16" ht="20.100000000000001" customHeight="1" x14ac:dyDescent="0.2">
      <c r="A27" s="14"/>
      <c r="B27" s="24"/>
      <c r="C27" s="24"/>
      <c r="D27" s="33"/>
      <c r="E27" s="33"/>
      <c r="F27" s="24"/>
      <c r="G27" s="24"/>
      <c r="H27" s="24"/>
      <c r="I27" s="24"/>
      <c r="J27" s="24"/>
      <c r="K27" s="24"/>
      <c r="L27" s="24"/>
      <c r="M27" s="24"/>
      <c r="N27" s="25"/>
      <c r="O27" s="3"/>
      <c r="P27" s="4"/>
    </row>
    <row r="28" spans="1:16" ht="20.100000000000001" customHeight="1" thickBot="1" x14ac:dyDescent="0.25">
      <c r="A28" s="15"/>
      <c r="B28" s="30"/>
      <c r="C28" s="30"/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1"/>
      <c r="O28" s="1"/>
      <c r="P28" s="1"/>
    </row>
    <row r="29" spans="1:16" ht="18" customHeight="1" thickBot="1" x14ac:dyDescent="0.25">
      <c r="A29" s="6" t="s">
        <v>1</v>
      </c>
      <c r="B29" s="37">
        <f>B30/$C$33*1000</f>
        <v>111.94029850746269</v>
      </c>
      <c r="C29" s="37">
        <f t="shared" ref="C29:N29" si="3">C30/$C$33*1000</f>
        <v>22.388059701492537</v>
      </c>
      <c r="D29" s="40">
        <v>1.1000000000000001</v>
      </c>
      <c r="E29" s="40">
        <v>1.2</v>
      </c>
      <c r="F29" s="37">
        <f t="shared" si="3"/>
        <v>7.4626865671641793</v>
      </c>
      <c r="G29" s="37">
        <f t="shared" si="3"/>
        <v>7.4626865671641793</v>
      </c>
      <c r="H29" s="37">
        <f t="shared" si="3"/>
        <v>186.56716417910448</v>
      </c>
      <c r="I29" s="37">
        <f t="shared" si="3"/>
        <v>14.925373134328359</v>
      </c>
      <c r="J29" s="37">
        <f t="shared" si="3"/>
        <v>14.925373134328359</v>
      </c>
      <c r="K29" s="37">
        <f t="shared" si="3"/>
        <v>37.31343283582089</v>
      </c>
      <c r="L29" s="37">
        <f t="shared" si="3"/>
        <v>7.4626865671641793</v>
      </c>
      <c r="M29" s="37">
        <f t="shared" si="3"/>
        <v>59.701492537313435</v>
      </c>
      <c r="N29" s="37">
        <f t="shared" si="3"/>
        <v>22.388059701492537</v>
      </c>
      <c r="O29" s="1"/>
      <c r="P29" s="1"/>
    </row>
    <row r="30" spans="1:16" ht="37.5" customHeight="1" thickBot="1" x14ac:dyDescent="0.25">
      <c r="A30" s="5" t="s">
        <v>2</v>
      </c>
      <c r="B30" s="28">
        <v>15</v>
      </c>
      <c r="C30" s="28">
        <f>SUM(C21:C28)</f>
        <v>3</v>
      </c>
      <c r="D30" s="41">
        <v>2</v>
      </c>
      <c r="E30" s="41">
        <v>2</v>
      </c>
      <c r="F30" s="28">
        <f>SUM(F21:F28)</f>
        <v>1</v>
      </c>
      <c r="G30" s="28">
        <f t="shared" ref="G30:N30" si="4">SUM(G21:G28)</f>
        <v>1</v>
      </c>
      <c r="H30" s="28">
        <f t="shared" si="4"/>
        <v>25</v>
      </c>
      <c r="I30" s="28">
        <f t="shared" si="4"/>
        <v>2</v>
      </c>
      <c r="J30" s="28">
        <f t="shared" si="4"/>
        <v>2</v>
      </c>
      <c r="K30" s="28">
        <f t="shared" si="4"/>
        <v>5</v>
      </c>
      <c r="L30" s="28">
        <f t="shared" si="4"/>
        <v>1</v>
      </c>
      <c r="M30" s="28">
        <f t="shared" si="4"/>
        <v>8</v>
      </c>
      <c r="N30" s="28">
        <f t="shared" si="4"/>
        <v>3</v>
      </c>
      <c r="O30" s="1"/>
      <c r="P30" s="1"/>
    </row>
    <row r="31" spans="1:16" ht="18" customHeight="1" thickBot="1" x14ac:dyDescent="0.25">
      <c r="A31" s="5" t="s">
        <v>3</v>
      </c>
      <c r="B31" s="29">
        <v>400</v>
      </c>
      <c r="C31" s="29">
        <v>150</v>
      </c>
      <c r="D31" s="35">
        <v>30</v>
      </c>
      <c r="E31" s="35">
        <v>35</v>
      </c>
      <c r="F31" s="29">
        <v>185</v>
      </c>
      <c r="G31" s="29">
        <v>140</v>
      </c>
      <c r="H31" s="29">
        <v>30</v>
      </c>
      <c r="I31" s="29">
        <v>55</v>
      </c>
      <c r="J31" s="29">
        <v>140</v>
      </c>
      <c r="K31" s="29">
        <v>82</v>
      </c>
      <c r="L31" s="29">
        <v>15</v>
      </c>
      <c r="M31" s="29">
        <v>35</v>
      </c>
      <c r="N31" s="29">
        <v>620</v>
      </c>
      <c r="O31" s="1"/>
      <c r="P31" s="1"/>
    </row>
    <row r="32" spans="1:16" ht="18" customHeight="1" thickBot="1" x14ac:dyDescent="0.25">
      <c r="A32" s="5" t="s">
        <v>4</v>
      </c>
      <c r="B32" s="28">
        <f t="shared" ref="B32:N32" si="5">B30*B31</f>
        <v>6000</v>
      </c>
      <c r="C32" s="28">
        <f t="shared" si="5"/>
        <v>450</v>
      </c>
      <c r="D32" s="41">
        <v>60</v>
      </c>
      <c r="E32" s="41">
        <v>70</v>
      </c>
      <c r="F32" s="28">
        <f t="shared" si="5"/>
        <v>185</v>
      </c>
      <c r="G32" s="28">
        <f t="shared" si="5"/>
        <v>140</v>
      </c>
      <c r="H32" s="28">
        <f t="shared" si="5"/>
        <v>750</v>
      </c>
      <c r="I32" s="28">
        <f t="shared" si="5"/>
        <v>110</v>
      </c>
      <c r="J32" s="28">
        <f t="shared" si="5"/>
        <v>280</v>
      </c>
      <c r="K32" s="28">
        <f t="shared" si="5"/>
        <v>410</v>
      </c>
      <c r="L32" s="28">
        <f t="shared" si="5"/>
        <v>15</v>
      </c>
      <c r="M32" s="28">
        <f t="shared" si="5"/>
        <v>280</v>
      </c>
      <c r="N32" s="28">
        <f t="shared" si="5"/>
        <v>1860</v>
      </c>
      <c r="O32" s="1"/>
      <c r="P32" s="1"/>
    </row>
    <row r="33" spans="1:16" ht="15.75" x14ac:dyDescent="0.25">
      <c r="A33" s="138" t="s">
        <v>15</v>
      </c>
      <c r="B33" s="138"/>
      <c r="C33" s="39">
        <v>134</v>
      </c>
      <c r="D33" s="138" t="s">
        <v>98</v>
      </c>
      <c r="E33" s="138"/>
      <c r="F33" s="138"/>
      <c r="G33" s="138"/>
      <c r="H33" s="135"/>
      <c r="I33" s="135"/>
      <c r="J33" s="135"/>
      <c r="K33" s="135"/>
      <c r="L33" s="135"/>
      <c r="M33" s="135"/>
      <c r="N33" s="135"/>
      <c r="O33" s="136"/>
      <c r="P33" s="136"/>
    </row>
    <row r="34" spans="1:16" ht="15.75" x14ac:dyDescent="0.25">
      <c r="A34" s="137" t="s">
        <v>83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15.75" x14ac:dyDescent="0.25">
      <c r="A35" s="137" t="s">
        <v>84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</sheetData>
  <sheetProtection selectLockedCells="1"/>
  <mergeCells count="12">
    <mergeCell ref="B19:P19"/>
    <mergeCell ref="H33:P35"/>
    <mergeCell ref="A34:G34"/>
    <mergeCell ref="A35:G35"/>
    <mergeCell ref="A33:B33"/>
    <mergeCell ref="D33:G33"/>
    <mergeCell ref="B1:P1"/>
    <mergeCell ref="A16:G16"/>
    <mergeCell ref="A18:G18"/>
    <mergeCell ref="H15:P18"/>
    <mergeCell ref="A15:B15"/>
    <mergeCell ref="D15:G15"/>
  </mergeCells>
  <phoneticPr fontId="4" type="noConversion"/>
  <conditionalFormatting sqref="B12:N12 B14:N14 B32:N32 B30:N30">
    <cfRule type="cellIs" dxfId="15" priority="1" stopIfTrue="1" operator="equal">
      <formula>0</formula>
    </cfRule>
  </conditionalFormatting>
  <conditionalFormatting sqref="B11:N11 B29:N29">
    <cfRule type="cellIs" dxfId="14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27" sqref="D27:G27"/>
    </sheetView>
  </sheetViews>
  <sheetFormatPr defaultRowHeight="12.75" x14ac:dyDescent="0.2"/>
  <cols>
    <col min="1" max="1" width="19" customWidth="1"/>
    <col min="2" max="2" width="6.42578125" customWidth="1"/>
    <col min="3" max="3" width="5.7109375" customWidth="1"/>
    <col min="4" max="4" width="5.28515625" customWidth="1"/>
    <col min="5" max="6" width="5.42578125" customWidth="1"/>
    <col min="7" max="7" width="6.7109375" customWidth="1"/>
    <col min="8" max="8" width="5.28515625" customWidth="1"/>
    <col min="9" max="9" width="5.85546875" customWidth="1"/>
    <col min="10" max="10" width="5.5703125" customWidth="1"/>
    <col min="11" max="11" width="5.85546875" customWidth="1"/>
    <col min="12" max="12" width="6.140625" customWidth="1"/>
    <col min="13" max="13" width="7.140625" customWidth="1"/>
  </cols>
  <sheetData>
    <row r="1" spans="1:14" ht="27" customHeight="1" x14ac:dyDescent="0.25">
      <c r="A1" s="49" t="s">
        <v>154</v>
      </c>
      <c r="B1" s="143" t="s">
        <v>29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18"/>
    </row>
    <row r="2" spans="1:14" ht="42" customHeight="1" thickBot="1" x14ac:dyDescent="0.25">
      <c r="A2" s="12" t="s">
        <v>14</v>
      </c>
      <c r="B2" s="16" t="s">
        <v>138</v>
      </c>
      <c r="C2" s="54" t="s">
        <v>43</v>
      </c>
      <c r="D2" s="16" t="s">
        <v>34</v>
      </c>
      <c r="E2" s="16" t="s">
        <v>85</v>
      </c>
      <c r="F2" s="16" t="s">
        <v>17</v>
      </c>
      <c r="G2" s="53" t="s">
        <v>24</v>
      </c>
      <c r="H2" s="16" t="s">
        <v>18</v>
      </c>
      <c r="I2" s="16" t="s">
        <v>37</v>
      </c>
      <c r="J2" s="53" t="s">
        <v>41</v>
      </c>
      <c r="K2" s="16" t="s">
        <v>158</v>
      </c>
      <c r="L2" s="16" t="s">
        <v>72</v>
      </c>
      <c r="M2" s="16" t="s">
        <v>36</v>
      </c>
      <c r="N2" s="120" t="s">
        <v>74</v>
      </c>
    </row>
    <row r="3" spans="1:14" x14ac:dyDescent="0.2">
      <c r="A3" s="88" t="s">
        <v>156</v>
      </c>
      <c r="B3" s="21">
        <v>10</v>
      </c>
      <c r="C3" s="21">
        <v>12</v>
      </c>
      <c r="D3" s="21">
        <v>3</v>
      </c>
      <c r="E3" s="21"/>
      <c r="F3" s="21"/>
      <c r="G3" s="22"/>
      <c r="H3" s="21">
        <v>1</v>
      </c>
      <c r="I3" s="21">
        <v>1</v>
      </c>
      <c r="J3" s="21"/>
      <c r="K3" s="21"/>
      <c r="L3" s="21"/>
      <c r="M3" s="121"/>
      <c r="N3" s="24"/>
    </row>
    <row r="4" spans="1:14" ht="16.5" customHeight="1" x14ac:dyDescent="0.2">
      <c r="A4" s="55" t="s">
        <v>28</v>
      </c>
      <c r="B4" s="24"/>
      <c r="C4" s="24"/>
      <c r="D4" s="24"/>
      <c r="E4" s="24"/>
      <c r="F4" s="24"/>
      <c r="G4" s="24">
        <v>20</v>
      </c>
      <c r="H4" s="24"/>
      <c r="I4" s="24"/>
      <c r="J4" s="24"/>
      <c r="K4" s="24"/>
      <c r="L4" s="24"/>
      <c r="M4" s="122"/>
      <c r="N4" s="24"/>
    </row>
    <row r="5" spans="1:14" ht="13.5" customHeight="1" x14ac:dyDescent="0.2">
      <c r="A5" s="50" t="s">
        <v>86</v>
      </c>
      <c r="B5" s="24"/>
      <c r="C5" s="24"/>
      <c r="D5" s="24"/>
      <c r="E5" s="24">
        <v>2</v>
      </c>
      <c r="F5" s="24">
        <v>5</v>
      </c>
      <c r="G5" s="24"/>
      <c r="H5" s="24"/>
      <c r="I5" s="24"/>
      <c r="J5" s="24"/>
      <c r="K5" s="24"/>
      <c r="L5" s="24"/>
      <c r="M5" s="122"/>
      <c r="N5" s="24"/>
    </row>
    <row r="6" spans="1:14" ht="15.75" customHeight="1" x14ac:dyDescent="0.2">
      <c r="A6" s="14" t="s">
        <v>157</v>
      </c>
      <c r="B6" s="24"/>
      <c r="C6" s="24"/>
      <c r="D6" s="24"/>
      <c r="E6" s="24"/>
      <c r="F6" s="24"/>
      <c r="G6" s="24"/>
      <c r="H6" s="24"/>
      <c r="I6" s="24"/>
      <c r="J6" s="24">
        <v>6</v>
      </c>
      <c r="K6" s="24">
        <v>10</v>
      </c>
      <c r="L6" s="24">
        <v>6</v>
      </c>
      <c r="M6" s="122">
        <v>3</v>
      </c>
      <c r="N6" s="24"/>
    </row>
    <row r="7" spans="1:14" x14ac:dyDescent="0.2">
      <c r="A7" s="14" t="s">
        <v>74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122"/>
      <c r="N7" s="24">
        <v>3</v>
      </c>
    </row>
    <row r="8" spans="1:14" ht="24" x14ac:dyDescent="0.2">
      <c r="A8" s="6" t="s">
        <v>1</v>
      </c>
      <c r="B8" s="37">
        <f>B9/$C$12*1000</f>
        <v>74.626865671641781</v>
      </c>
      <c r="C8" s="37">
        <f t="shared" ref="C8:M8" si="0">C9/$C$12*1000</f>
        <v>89.552238805970148</v>
      </c>
      <c r="D8" s="37">
        <f t="shared" si="0"/>
        <v>22.388059701492537</v>
      </c>
      <c r="E8" s="37">
        <f t="shared" si="0"/>
        <v>14.925373134328359</v>
      </c>
      <c r="F8" s="37">
        <f t="shared" si="0"/>
        <v>37.31343283582089</v>
      </c>
      <c r="G8" s="37">
        <f t="shared" si="0"/>
        <v>149.25373134328356</v>
      </c>
      <c r="H8" s="37">
        <v>146</v>
      </c>
      <c r="I8" s="37">
        <f t="shared" si="0"/>
        <v>7.4626865671641793</v>
      </c>
      <c r="J8" s="37">
        <f t="shared" si="0"/>
        <v>44.776119402985074</v>
      </c>
      <c r="K8" s="37">
        <f t="shared" si="0"/>
        <v>74.626865671641781</v>
      </c>
      <c r="L8" s="37">
        <f t="shared" si="0"/>
        <v>44.776119402985074</v>
      </c>
      <c r="M8" s="123">
        <f t="shared" si="0"/>
        <v>22.388059701492537</v>
      </c>
      <c r="N8" s="126"/>
    </row>
    <row r="9" spans="1:14" ht="21.75" customHeight="1" x14ac:dyDescent="0.2">
      <c r="A9" s="5" t="s">
        <v>2</v>
      </c>
      <c r="B9" s="28">
        <v>10</v>
      </c>
      <c r="C9" s="28">
        <v>12</v>
      </c>
      <c r="D9" s="28">
        <v>3</v>
      </c>
      <c r="E9" s="28">
        <v>2</v>
      </c>
      <c r="F9" s="28">
        <v>5</v>
      </c>
      <c r="G9" s="28">
        <v>20</v>
      </c>
      <c r="H9" s="28">
        <v>1</v>
      </c>
      <c r="I9" s="28">
        <f t="shared" ref="I9:M9" si="1">SUM(I3:I7)</f>
        <v>1</v>
      </c>
      <c r="J9" s="28">
        <f t="shared" si="1"/>
        <v>6</v>
      </c>
      <c r="K9" s="28">
        <v>10</v>
      </c>
      <c r="L9" s="28">
        <f t="shared" si="1"/>
        <v>6</v>
      </c>
      <c r="M9" s="124">
        <f t="shared" si="1"/>
        <v>3</v>
      </c>
      <c r="N9" s="28">
        <v>3</v>
      </c>
    </row>
    <row r="10" spans="1:14" ht="15.75" x14ac:dyDescent="0.2">
      <c r="A10" s="5" t="s">
        <v>3</v>
      </c>
      <c r="B10" s="29">
        <v>55</v>
      </c>
      <c r="C10" s="29">
        <v>395</v>
      </c>
      <c r="D10" s="29">
        <v>156</v>
      </c>
      <c r="E10" s="29">
        <v>450</v>
      </c>
      <c r="F10" s="29">
        <v>82</v>
      </c>
      <c r="G10" s="29">
        <v>30</v>
      </c>
      <c r="H10" s="29">
        <v>15</v>
      </c>
      <c r="I10" s="29">
        <v>120</v>
      </c>
      <c r="J10" s="29">
        <v>50</v>
      </c>
      <c r="K10" s="29">
        <v>50</v>
      </c>
      <c r="L10" s="29">
        <v>90</v>
      </c>
      <c r="M10" s="125">
        <v>50</v>
      </c>
      <c r="N10" s="29">
        <v>620</v>
      </c>
    </row>
    <row r="11" spans="1:14" ht="15.75" x14ac:dyDescent="0.2">
      <c r="A11" s="5" t="s">
        <v>4</v>
      </c>
      <c r="B11" s="28">
        <v>550</v>
      </c>
      <c r="C11" s="28">
        <v>4740</v>
      </c>
      <c r="D11" s="28">
        <v>468</v>
      </c>
      <c r="E11" s="28">
        <v>900</v>
      </c>
      <c r="F11" s="28">
        <v>410</v>
      </c>
      <c r="G11" s="28">
        <v>600</v>
      </c>
      <c r="H11" s="28">
        <v>15</v>
      </c>
      <c r="I11" s="28">
        <f t="shared" ref="I11:M11" si="2">I9*I10</f>
        <v>120</v>
      </c>
      <c r="J11" s="28">
        <f t="shared" si="2"/>
        <v>300</v>
      </c>
      <c r="K11" s="28">
        <v>500</v>
      </c>
      <c r="L11" s="28">
        <f t="shared" si="2"/>
        <v>540</v>
      </c>
      <c r="M11" s="124">
        <f t="shared" si="2"/>
        <v>150</v>
      </c>
      <c r="N11" s="28">
        <v>1860</v>
      </c>
    </row>
    <row r="12" spans="1:14" ht="15.75" x14ac:dyDescent="0.25">
      <c r="A12" s="139" t="s">
        <v>15</v>
      </c>
      <c r="B12" s="139"/>
      <c r="C12" s="38">
        <v>134</v>
      </c>
      <c r="D12" s="138" t="s">
        <v>159</v>
      </c>
      <c r="E12" s="138"/>
      <c r="F12" s="138"/>
      <c r="G12" s="138"/>
      <c r="H12" s="92" t="s">
        <v>21</v>
      </c>
      <c r="I12" s="47"/>
      <c r="J12" s="92"/>
      <c r="K12" s="92"/>
      <c r="L12" s="92"/>
      <c r="M12" s="92"/>
      <c r="N12" s="127"/>
    </row>
    <row r="13" spans="1:14" ht="30" x14ac:dyDescent="0.25">
      <c r="A13" s="45" t="s">
        <v>22</v>
      </c>
      <c r="C13" s="140" t="s">
        <v>26</v>
      </c>
      <c r="D13" s="130"/>
      <c r="E13" s="130"/>
      <c r="F13" s="130"/>
      <c r="G13" s="141"/>
      <c r="H13" s="145"/>
      <c r="I13" s="145"/>
      <c r="J13" s="145"/>
      <c r="K13" s="145"/>
      <c r="L13" s="92"/>
      <c r="M13" s="92"/>
      <c r="N13" s="89"/>
    </row>
    <row r="14" spans="1:14" ht="15.75" x14ac:dyDescent="0.25">
      <c r="A14" s="137" t="s">
        <v>27</v>
      </c>
      <c r="B14" s="137"/>
      <c r="C14" s="137"/>
      <c r="D14" s="137"/>
      <c r="E14" s="137"/>
      <c r="F14" s="137"/>
      <c r="G14" s="137"/>
      <c r="H14" s="142"/>
      <c r="I14" s="142"/>
      <c r="J14" s="142"/>
      <c r="K14" s="142"/>
      <c r="L14" s="142"/>
      <c r="M14" s="142"/>
      <c r="N14" s="89"/>
    </row>
    <row r="15" spans="1:14" ht="15.75" x14ac:dyDescent="0.25">
      <c r="A15" s="139"/>
      <c r="B15" s="139"/>
      <c r="C15" s="38"/>
      <c r="D15" s="138"/>
      <c r="E15" s="138"/>
      <c r="F15" s="138"/>
      <c r="G15" s="138"/>
      <c r="H15" s="92"/>
      <c r="I15" s="47"/>
      <c r="J15" s="92"/>
      <c r="K15" s="92"/>
      <c r="L15" s="92"/>
      <c r="M15" s="48"/>
      <c r="N15" s="89"/>
    </row>
    <row r="16" spans="1:14" ht="31.5" x14ac:dyDescent="0.25">
      <c r="A16" s="44" t="s">
        <v>155</v>
      </c>
      <c r="B16" s="146" t="s">
        <v>30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93"/>
    </row>
    <row r="17" spans="1:14" ht="51.75" customHeight="1" thickBot="1" x14ac:dyDescent="0.25">
      <c r="A17" s="18" t="s">
        <v>14</v>
      </c>
      <c r="B17" s="52" t="s">
        <v>60</v>
      </c>
      <c r="C17" s="19" t="s">
        <v>53</v>
      </c>
      <c r="D17" s="19" t="s">
        <v>74</v>
      </c>
      <c r="E17" s="19" t="s">
        <v>34</v>
      </c>
      <c r="F17" s="19" t="s">
        <v>24</v>
      </c>
      <c r="G17" s="19" t="s">
        <v>161</v>
      </c>
      <c r="H17" s="19" t="s">
        <v>35</v>
      </c>
      <c r="I17" s="52" t="s">
        <v>36</v>
      </c>
      <c r="J17" s="19" t="s">
        <v>152</v>
      </c>
      <c r="K17" s="19" t="s">
        <v>162</v>
      </c>
      <c r="L17" s="19" t="s">
        <v>17</v>
      </c>
      <c r="M17" s="19"/>
      <c r="N17" s="114"/>
    </row>
    <row r="18" spans="1:14" x14ac:dyDescent="0.2">
      <c r="A18" s="50" t="s">
        <v>160</v>
      </c>
      <c r="B18" s="21">
        <v>11</v>
      </c>
      <c r="C18" s="21">
        <v>8</v>
      </c>
      <c r="D18" s="21"/>
      <c r="E18" s="21">
        <v>2</v>
      </c>
      <c r="F18" s="21"/>
      <c r="G18" s="21"/>
      <c r="H18" s="21">
        <v>2</v>
      </c>
      <c r="I18" s="21">
        <v>2</v>
      </c>
      <c r="J18" s="21">
        <v>2</v>
      </c>
      <c r="K18" s="21">
        <v>1</v>
      </c>
      <c r="L18" s="21"/>
      <c r="M18" s="23"/>
      <c r="N18" s="119"/>
    </row>
    <row r="19" spans="1:14" x14ac:dyDescent="0.2">
      <c r="A19" s="50" t="s">
        <v>45</v>
      </c>
      <c r="B19" s="24"/>
      <c r="C19" s="24"/>
      <c r="D19" s="24"/>
      <c r="E19" s="24"/>
      <c r="F19" s="24">
        <v>25</v>
      </c>
      <c r="G19" s="24"/>
      <c r="H19" s="24"/>
      <c r="I19" s="24"/>
      <c r="J19" s="24"/>
      <c r="K19" s="24"/>
      <c r="L19" s="24"/>
      <c r="M19" s="25"/>
      <c r="N19" s="119"/>
    </row>
    <row r="20" spans="1:14" x14ac:dyDescent="0.2">
      <c r="A20" s="14" t="s">
        <v>59</v>
      </c>
      <c r="B20" s="24"/>
      <c r="C20" s="24"/>
      <c r="D20" s="24"/>
      <c r="E20" s="24"/>
      <c r="F20" s="24"/>
      <c r="G20" s="24">
        <v>12</v>
      </c>
      <c r="H20" s="24"/>
      <c r="I20" s="24"/>
      <c r="J20" s="24"/>
      <c r="K20" s="24"/>
      <c r="L20" s="24">
        <v>2</v>
      </c>
      <c r="M20" s="25"/>
      <c r="N20" s="119"/>
    </row>
    <row r="21" spans="1:14" x14ac:dyDescent="0.2">
      <c r="A21" s="14" t="s">
        <v>80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119"/>
    </row>
    <row r="22" spans="1:14" ht="13.5" thickBot="1" x14ac:dyDescent="0.25">
      <c r="A22" s="15" t="s">
        <v>47</v>
      </c>
      <c r="B22" s="30"/>
      <c r="C22" s="30"/>
      <c r="D22" s="30">
        <v>3</v>
      </c>
      <c r="E22" s="30"/>
      <c r="F22" s="30"/>
      <c r="G22" s="30"/>
      <c r="H22" s="30"/>
      <c r="I22" s="30"/>
      <c r="J22" s="30"/>
      <c r="K22" s="30"/>
      <c r="L22" s="30"/>
      <c r="M22" s="31"/>
      <c r="N22" s="119"/>
    </row>
    <row r="23" spans="1:14" ht="24" x14ac:dyDescent="0.2">
      <c r="A23" s="6" t="s">
        <v>1</v>
      </c>
      <c r="B23" s="37">
        <f>B24/$C$27*1000</f>
        <v>82.089552238805965</v>
      </c>
      <c r="C23" s="37">
        <f t="shared" ref="C23:M23" si="3">C24/$C$27*1000</f>
        <v>59.701492537313435</v>
      </c>
      <c r="D23" s="37">
        <f t="shared" si="3"/>
        <v>22.388059701492537</v>
      </c>
      <c r="E23" s="37">
        <f t="shared" si="3"/>
        <v>14.925373134328359</v>
      </c>
      <c r="F23" s="37">
        <f t="shared" si="3"/>
        <v>186.56716417910448</v>
      </c>
      <c r="G23" s="37">
        <f t="shared" si="3"/>
        <v>89.552238805970148</v>
      </c>
      <c r="H23" s="37">
        <f t="shared" si="3"/>
        <v>14.925373134328359</v>
      </c>
      <c r="I23" s="37">
        <f t="shared" si="3"/>
        <v>14.925373134328359</v>
      </c>
      <c r="J23" s="37"/>
      <c r="K23" s="37">
        <f t="shared" si="3"/>
        <v>7.4626865671641793</v>
      </c>
      <c r="L23" s="37">
        <f t="shared" si="3"/>
        <v>14.925373134328359</v>
      </c>
      <c r="M23" s="37">
        <f t="shared" si="3"/>
        <v>0</v>
      </c>
      <c r="N23" s="115"/>
    </row>
    <row r="24" spans="1:14" ht="36" x14ac:dyDescent="0.2">
      <c r="A24" s="5" t="s">
        <v>2</v>
      </c>
      <c r="B24" s="28">
        <v>11</v>
      </c>
      <c r="C24" s="28">
        <f>SUM(C18:C22)</f>
        <v>8</v>
      </c>
      <c r="D24" s="28">
        <f>SUM(D18:D22)</f>
        <v>3</v>
      </c>
      <c r="E24" s="28">
        <f>SUM(E18:E22)</f>
        <v>2</v>
      </c>
      <c r="F24" s="28">
        <v>25</v>
      </c>
      <c r="G24" s="28">
        <f>SUM(G18:G22)</f>
        <v>12</v>
      </c>
      <c r="H24" s="28">
        <f>SUM(H18:H22)</f>
        <v>2</v>
      </c>
      <c r="I24" s="28">
        <f>SUM(I18:I22)</f>
        <v>2</v>
      </c>
      <c r="J24" s="28">
        <v>2</v>
      </c>
      <c r="K24" s="28">
        <f>SUM(K18:K22)</f>
        <v>1</v>
      </c>
      <c r="L24" s="28">
        <v>2</v>
      </c>
      <c r="M24" s="28">
        <f>SUM(M18:M22)</f>
        <v>0</v>
      </c>
      <c r="N24" s="116"/>
    </row>
    <row r="25" spans="1:14" ht="15.75" x14ac:dyDescent="0.2">
      <c r="A25" s="5" t="s">
        <v>3</v>
      </c>
      <c r="B25" s="29">
        <v>65</v>
      </c>
      <c r="C25" s="29">
        <v>400</v>
      </c>
      <c r="D25" s="29">
        <v>620</v>
      </c>
      <c r="E25" s="29">
        <v>156</v>
      </c>
      <c r="F25" s="29">
        <v>30</v>
      </c>
      <c r="G25" s="29">
        <v>295</v>
      </c>
      <c r="H25" s="29">
        <v>50</v>
      </c>
      <c r="I25" s="29">
        <v>50</v>
      </c>
      <c r="J25" s="29">
        <v>15</v>
      </c>
      <c r="K25" s="29">
        <v>150</v>
      </c>
      <c r="L25" s="29">
        <v>82</v>
      </c>
      <c r="M25" s="29"/>
      <c r="N25" s="117"/>
    </row>
    <row r="26" spans="1:14" ht="15.75" x14ac:dyDescent="0.2">
      <c r="A26" s="5" t="s">
        <v>4</v>
      </c>
      <c r="B26" s="28">
        <f t="shared" ref="B26:M26" si="4">B24*B25</f>
        <v>715</v>
      </c>
      <c r="C26" s="28">
        <f t="shared" si="4"/>
        <v>3200</v>
      </c>
      <c r="D26" s="28">
        <f t="shared" si="4"/>
        <v>1860</v>
      </c>
      <c r="E26" s="28">
        <f t="shared" si="4"/>
        <v>312</v>
      </c>
      <c r="F26" s="28">
        <f t="shared" si="4"/>
        <v>750</v>
      </c>
      <c r="G26" s="28">
        <f t="shared" si="4"/>
        <v>3540</v>
      </c>
      <c r="H26" s="28">
        <f t="shared" si="4"/>
        <v>100</v>
      </c>
      <c r="I26" s="28">
        <f t="shared" si="4"/>
        <v>100</v>
      </c>
      <c r="J26" s="28">
        <v>30</v>
      </c>
      <c r="K26" s="28">
        <f t="shared" si="4"/>
        <v>150</v>
      </c>
      <c r="L26" s="28">
        <v>164</v>
      </c>
      <c r="M26" s="28">
        <f t="shared" si="4"/>
        <v>0</v>
      </c>
      <c r="N26" s="116"/>
    </row>
    <row r="27" spans="1:14" ht="15.75" x14ac:dyDescent="0.25">
      <c r="A27" s="138" t="s">
        <v>15</v>
      </c>
      <c r="B27" s="138"/>
      <c r="C27" s="39">
        <v>134</v>
      </c>
      <c r="D27" s="138" t="s">
        <v>163</v>
      </c>
      <c r="E27" s="138"/>
      <c r="F27" s="138"/>
      <c r="G27" s="138"/>
      <c r="H27" s="135"/>
      <c r="I27" s="135"/>
      <c r="J27" s="135"/>
      <c r="K27" s="135"/>
      <c r="L27" s="135"/>
      <c r="M27" s="135"/>
      <c r="N27" s="89"/>
    </row>
    <row r="28" spans="1:14" ht="30" x14ac:dyDescent="0.25">
      <c r="A28" s="45" t="s">
        <v>22</v>
      </c>
      <c r="C28" s="140" t="s">
        <v>26</v>
      </c>
      <c r="D28" s="130"/>
      <c r="E28" s="130"/>
      <c r="F28" s="130"/>
      <c r="G28" s="141"/>
      <c r="H28" s="135"/>
      <c r="I28" s="135"/>
      <c r="J28" s="135"/>
      <c r="K28" s="135"/>
      <c r="L28" s="135"/>
      <c r="M28" s="135"/>
      <c r="N28" s="89"/>
    </row>
    <row r="29" spans="1:14" ht="15.75" x14ac:dyDescent="0.25">
      <c r="A29" s="137" t="s">
        <v>27</v>
      </c>
      <c r="B29" s="137"/>
      <c r="C29" s="137"/>
      <c r="D29" s="137"/>
      <c r="E29" s="137"/>
      <c r="F29" s="137"/>
      <c r="G29" s="137"/>
      <c r="H29" s="135"/>
      <c r="I29" s="135"/>
      <c r="J29" s="135"/>
      <c r="K29" s="135"/>
      <c r="L29" s="135"/>
      <c r="M29" s="135"/>
      <c r="N29" s="89"/>
    </row>
  </sheetData>
  <mergeCells count="16">
    <mergeCell ref="A14:G14"/>
    <mergeCell ref="H14:K14"/>
    <mergeCell ref="L14:M14"/>
    <mergeCell ref="B1:M1"/>
    <mergeCell ref="A12:B12"/>
    <mergeCell ref="D12:G12"/>
    <mergeCell ref="C13:G13"/>
    <mergeCell ref="H13:K13"/>
    <mergeCell ref="A15:B15"/>
    <mergeCell ref="D15:G15"/>
    <mergeCell ref="B16:M16"/>
    <mergeCell ref="A27:B27"/>
    <mergeCell ref="D27:G27"/>
    <mergeCell ref="H27:M29"/>
    <mergeCell ref="C28:G28"/>
    <mergeCell ref="A29:G29"/>
  </mergeCells>
  <conditionalFormatting sqref="B24:N24 B26:N26 B9:N9 B11:N11">
    <cfRule type="cellIs" dxfId="1" priority="1" stopIfTrue="1" operator="equal">
      <formula>0</formula>
    </cfRule>
  </conditionalFormatting>
  <conditionalFormatting sqref="B23:N23 B8:N8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115" workbookViewId="0">
      <selection activeCell="S9" sqref="S9"/>
    </sheetView>
  </sheetViews>
  <sheetFormatPr defaultRowHeight="12.75" x14ac:dyDescent="0.2"/>
  <cols>
    <col min="1" max="1" width="21.28515625" customWidth="1"/>
    <col min="2" max="13" width="5.7109375" customWidth="1"/>
    <col min="14" max="14" width="37.7109375" hidden="1" customWidth="1"/>
    <col min="15" max="15" width="9.140625" hidden="1" customWidth="1"/>
  </cols>
  <sheetData>
    <row r="1" spans="1:15" ht="31.5" customHeight="1" x14ac:dyDescent="0.25">
      <c r="A1" s="49" t="s">
        <v>147</v>
      </c>
      <c r="B1" s="143" t="s">
        <v>29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</row>
    <row r="2" spans="1:15" ht="36.75" customHeight="1" thickBot="1" x14ac:dyDescent="0.25">
      <c r="A2" s="12" t="s">
        <v>14</v>
      </c>
      <c r="B2" s="16" t="s">
        <v>64</v>
      </c>
      <c r="C2" s="54" t="s">
        <v>60</v>
      </c>
      <c r="D2" s="16" t="s">
        <v>82</v>
      </c>
      <c r="E2" s="16" t="s">
        <v>56</v>
      </c>
      <c r="F2" s="16" t="s">
        <v>33</v>
      </c>
      <c r="G2" s="53" t="s">
        <v>74</v>
      </c>
      <c r="H2" s="16" t="s">
        <v>24</v>
      </c>
      <c r="I2" s="16" t="s">
        <v>85</v>
      </c>
      <c r="J2" s="53" t="s">
        <v>17</v>
      </c>
      <c r="K2" s="16" t="s">
        <v>47</v>
      </c>
      <c r="L2" s="16"/>
      <c r="M2" s="16"/>
      <c r="N2" s="1"/>
      <c r="O2" s="1"/>
    </row>
    <row r="3" spans="1:15" ht="20.100000000000001" customHeight="1" thickBot="1" x14ac:dyDescent="0.25">
      <c r="A3" s="88" t="s">
        <v>149</v>
      </c>
      <c r="B3" s="21">
        <v>20</v>
      </c>
      <c r="C3" s="21">
        <v>2</v>
      </c>
      <c r="D3" s="21">
        <v>2</v>
      </c>
      <c r="E3" s="21">
        <v>10</v>
      </c>
      <c r="F3" s="21">
        <v>3</v>
      </c>
      <c r="G3" s="22"/>
      <c r="H3" s="21"/>
      <c r="I3" s="21"/>
      <c r="J3" s="21"/>
      <c r="K3" s="21"/>
      <c r="L3" s="21"/>
      <c r="M3" s="23"/>
      <c r="N3" s="1"/>
      <c r="O3" s="1"/>
    </row>
    <row r="4" spans="1:15" ht="20.100000000000001" customHeight="1" thickBot="1" x14ac:dyDescent="0.25">
      <c r="A4" s="55" t="s">
        <v>28</v>
      </c>
      <c r="B4" s="24"/>
      <c r="C4" s="24"/>
      <c r="D4" s="24"/>
      <c r="E4" s="24"/>
      <c r="F4" s="24"/>
      <c r="G4" s="24"/>
      <c r="H4" s="24">
        <v>20</v>
      </c>
      <c r="I4" s="24"/>
      <c r="J4" s="24"/>
      <c r="K4" s="24"/>
      <c r="L4" s="24"/>
      <c r="M4" s="25"/>
      <c r="N4" s="1"/>
      <c r="O4" s="1"/>
    </row>
    <row r="5" spans="1:15" ht="20.100000000000001" customHeight="1" thickBot="1" x14ac:dyDescent="0.25">
      <c r="A5" s="50" t="s">
        <v>86</v>
      </c>
      <c r="B5" s="24"/>
      <c r="C5" s="24"/>
      <c r="D5" s="24"/>
      <c r="E5" s="24"/>
      <c r="F5" s="24"/>
      <c r="G5" s="24"/>
      <c r="H5" s="24"/>
      <c r="I5" s="24">
        <v>2</v>
      </c>
      <c r="J5" s="24">
        <v>5</v>
      </c>
      <c r="K5" s="24"/>
      <c r="L5" s="24"/>
      <c r="M5" s="25"/>
      <c r="N5" s="1"/>
      <c r="O5" s="1"/>
    </row>
    <row r="6" spans="1:15" ht="20.100000000000001" customHeight="1" thickBot="1" x14ac:dyDescent="0.25">
      <c r="A6" s="14" t="s">
        <v>80</v>
      </c>
      <c r="B6" s="24"/>
      <c r="C6" s="24"/>
      <c r="D6" s="24"/>
      <c r="E6" s="24"/>
      <c r="F6" s="24"/>
      <c r="G6" s="24">
        <v>3</v>
      </c>
      <c r="H6" s="24"/>
      <c r="I6" s="24"/>
      <c r="J6" s="24"/>
      <c r="K6" s="24"/>
      <c r="L6" s="24"/>
      <c r="M6" s="25"/>
      <c r="N6" s="1"/>
      <c r="O6" s="1"/>
    </row>
    <row r="7" spans="1:15" ht="20.100000000000001" customHeight="1" thickBot="1" x14ac:dyDescent="0.25">
      <c r="A7" s="1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>
        <v>30</v>
      </c>
      <c r="L7" s="24"/>
      <c r="M7" s="25"/>
      <c r="N7" s="1"/>
      <c r="O7" s="1"/>
    </row>
    <row r="8" spans="1:15" ht="18" customHeight="1" thickBot="1" x14ac:dyDescent="0.25">
      <c r="A8" s="6" t="s">
        <v>1</v>
      </c>
      <c r="B8" s="37">
        <f>B9/$C$12*1000</f>
        <v>149.25373134328356</v>
      </c>
      <c r="C8" s="37">
        <f t="shared" ref="C8:M8" si="0">C9/$C$12*1000</f>
        <v>22.388059701492537</v>
      </c>
      <c r="D8" s="37">
        <f t="shared" si="0"/>
        <v>14.925373134328359</v>
      </c>
      <c r="E8" s="37">
        <f t="shared" si="0"/>
        <v>74.626865671641781</v>
      </c>
      <c r="F8" s="37">
        <f t="shared" si="0"/>
        <v>22.388059701492537</v>
      </c>
      <c r="G8" s="37">
        <f t="shared" si="0"/>
        <v>22.388059701492537</v>
      </c>
      <c r="H8" s="37">
        <v>146</v>
      </c>
      <c r="I8" s="37">
        <f t="shared" si="0"/>
        <v>14.925373134328359</v>
      </c>
      <c r="J8" s="37">
        <f t="shared" si="0"/>
        <v>37.31343283582089</v>
      </c>
      <c r="K8" s="37">
        <f t="shared" si="0"/>
        <v>223.88059701492537</v>
      </c>
      <c r="L8" s="37">
        <f t="shared" si="0"/>
        <v>0</v>
      </c>
      <c r="M8" s="37">
        <f t="shared" si="0"/>
        <v>0</v>
      </c>
      <c r="N8" s="1"/>
      <c r="O8" s="1"/>
    </row>
    <row r="9" spans="1:15" ht="37.5" customHeight="1" thickBot="1" x14ac:dyDescent="0.25">
      <c r="A9" s="5" t="s">
        <v>2</v>
      </c>
      <c r="B9" s="28">
        <v>20</v>
      </c>
      <c r="C9" s="28">
        <v>3</v>
      </c>
      <c r="D9" s="28">
        <v>2</v>
      </c>
      <c r="E9" s="28">
        <v>10</v>
      </c>
      <c r="F9" s="28">
        <v>3</v>
      </c>
      <c r="G9" s="28">
        <v>3</v>
      </c>
      <c r="H9" s="28">
        <v>20</v>
      </c>
      <c r="I9" s="28">
        <f t="shared" ref="I9:M9" si="1">SUM(I3:I7)</f>
        <v>2</v>
      </c>
      <c r="J9" s="28">
        <f t="shared" si="1"/>
        <v>5</v>
      </c>
      <c r="K9" s="28">
        <v>30</v>
      </c>
      <c r="L9" s="28">
        <f t="shared" si="1"/>
        <v>0</v>
      </c>
      <c r="M9" s="28">
        <f t="shared" si="1"/>
        <v>0</v>
      </c>
      <c r="N9" s="1"/>
      <c r="O9" s="1"/>
    </row>
    <row r="10" spans="1:15" ht="18" customHeight="1" thickBot="1" x14ac:dyDescent="0.25">
      <c r="A10" s="5" t="s">
        <v>3</v>
      </c>
      <c r="B10" s="29">
        <v>100</v>
      </c>
      <c r="C10" s="29">
        <v>75</v>
      </c>
      <c r="D10" s="29">
        <v>55</v>
      </c>
      <c r="E10" s="29">
        <v>35</v>
      </c>
      <c r="F10" s="29">
        <v>820</v>
      </c>
      <c r="G10" s="29">
        <v>620</v>
      </c>
      <c r="H10" s="29">
        <v>30</v>
      </c>
      <c r="I10" s="29">
        <v>450</v>
      </c>
      <c r="J10" s="29">
        <v>82</v>
      </c>
      <c r="K10" s="29">
        <v>130</v>
      </c>
      <c r="L10" s="29"/>
      <c r="M10" s="29"/>
      <c r="N10" s="1"/>
      <c r="O10" s="1"/>
    </row>
    <row r="11" spans="1:15" ht="18" customHeight="1" thickBot="1" x14ac:dyDescent="0.25">
      <c r="A11" s="5" t="s">
        <v>4</v>
      </c>
      <c r="B11" s="28">
        <v>2000</v>
      </c>
      <c r="C11" s="28">
        <v>150</v>
      </c>
      <c r="D11" s="28">
        <v>110</v>
      </c>
      <c r="E11" s="28">
        <v>350</v>
      </c>
      <c r="F11" s="28">
        <f t="shared" ref="F11:M11" si="2">F9*F10</f>
        <v>2460</v>
      </c>
      <c r="G11" s="28">
        <v>1625</v>
      </c>
      <c r="H11" s="28">
        <f t="shared" si="2"/>
        <v>600</v>
      </c>
      <c r="I11" s="28">
        <f t="shared" si="2"/>
        <v>900</v>
      </c>
      <c r="J11" s="28">
        <f t="shared" si="2"/>
        <v>410</v>
      </c>
      <c r="K11" s="28">
        <v>3900</v>
      </c>
      <c r="L11" s="28">
        <f t="shared" si="2"/>
        <v>0</v>
      </c>
      <c r="M11" s="28">
        <f t="shared" si="2"/>
        <v>0</v>
      </c>
      <c r="N11" s="1">
        <f>SUM(B11:G11)</f>
        <v>6695</v>
      </c>
      <c r="O11" s="1"/>
    </row>
    <row r="12" spans="1:15" ht="15.75" customHeight="1" x14ac:dyDescent="0.25">
      <c r="A12" s="139" t="s">
        <v>15</v>
      </c>
      <c r="B12" s="139"/>
      <c r="C12" s="38">
        <v>134</v>
      </c>
      <c r="D12" s="138" t="s">
        <v>150</v>
      </c>
      <c r="E12" s="138"/>
      <c r="F12" s="138"/>
      <c r="G12" s="138"/>
      <c r="H12" s="46" t="s">
        <v>21</v>
      </c>
      <c r="I12" s="47"/>
      <c r="J12" s="46"/>
      <c r="K12" s="46"/>
      <c r="L12" s="46"/>
      <c r="M12" s="48"/>
      <c r="N12" s="46"/>
      <c r="O12" s="43"/>
    </row>
    <row r="13" spans="1:15" ht="15.75" customHeight="1" x14ac:dyDescent="0.25">
      <c r="A13" s="45" t="s">
        <v>22</v>
      </c>
      <c r="C13" s="140" t="s">
        <v>26</v>
      </c>
      <c r="D13" s="130"/>
      <c r="E13" s="130"/>
      <c r="F13" s="130"/>
      <c r="G13" s="141"/>
      <c r="H13" s="145"/>
      <c r="I13" s="145"/>
      <c r="J13" s="145"/>
      <c r="K13" s="145"/>
      <c r="L13" s="46"/>
      <c r="M13" s="46"/>
      <c r="N13" s="46"/>
      <c r="O13" s="45"/>
    </row>
    <row r="14" spans="1:15" ht="18.75" customHeight="1" x14ac:dyDescent="0.25">
      <c r="A14" s="137" t="s">
        <v>27</v>
      </c>
      <c r="B14" s="137"/>
      <c r="C14" s="137"/>
      <c r="D14" s="137"/>
      <c r="E14" s="137"/>
      <c r="F14" s="137"/>
      <c r="G14" s="137"/>
      <c r="H14" s="142"/>
      <c r="I14" s="142"/>
      <c r="J14" s="142"/>
      <c r="K14" s="142"/>
      <c r="L14" s="142"/>
      <c r="M14" s="142"/>
      <c r="N14" s="142"/>
      <c r="O14" s="42"/>
    </row>
    <row r="15" spans="1:15" ht="16.5" customHeight="1" x14ac:dyDescent="0.25">
      <c r="A15" s="139"/>
      <c r="B15" s="139"/>
      <c r="C15" s="38"/>
      <c r="D15" s="138"/>
      <c r="E15" s="138"/>
      <c r="F15" s="138"/>
      <c r="G15" s="138"/>
      <c r="H15" s="46"/>
      <c r="I15" s="47"/>
      <c r="J15" s="46"/>
      <c r="K15" s="46"/>
      <c r="L15" s="46"/>
      <c r="M15" s="48"/>
      <c r="N15" s="46"/>
      <c r="O15" s="43"/>
    </row>
    <row r="16" spans="1:15" ht="31.5" customHeight="1" x14ac:dyDescent="0.25">
      <c r="A16" s="44" t="s">
        <v>148</v>
      </c>
      <c r="B16" s="146" t="s">
        <v>30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ht="39.75" customHeight="1" thickBot="1" x14ac:dyDescent="0.25">
      <c r="A17" s="18" t="s">
        <v>14</v>
      </c>
      <c r="B17" s="52" t="s">
        <v>53</v>
      </c>
      <c r="C17" s="19" t="s">
        <v>56</v>
      </c>
      <c r="D17" s="19" t="s">
        <v>65</v>
      </c>
      <c r="E17" s="19" t="s">
        <v>33</v>
      </c>
      <c r="F17" s="19" t="s">
        <v>37</v>
      </c>
      <c r="G17" s="19" t="s">
        <v>24</v>
      </c>
      <c r="H17" s="19" t="s">
        <v>36</v>
      </c>
      <c r="I17" s="52" t="s">
        <v>35</v>
      </c>
      <c r="J17" s="19" t="s">
        <v>18</v>
      </c>
      <c r="K17" s="19" t="s">
        <v>152</v>
      </c>
      <c r="L17" s="19" t="s">
        <v>74</v>
      </c>
      <c r="M17" s="19"/>
      <c r="N17" s="7"/>
      <c r="O17" s="7"/>
    </row>
    <row r="18" spans="1:15" ht="20.100000000000001" customHeight="1" x14ac:dyDescent="0.2">
      <c r="A18" s="50" t="s">
        <v>151</v>
      </c>
      <c r="B18" s="21">
        <v>10</v>
      </c>
      <c r="C18" s="21">
        <v>30</v>
      </c>
      <c r="D18" s="21"/>
      <c r="E18" s="21">
        <v>1</v>
      </c>
      <c r="F18" s="21">
        <v>1</v>
      </c>
      <c r="G18" s="21"/>
      <c r="H18" s="21">
        <v>2</v>
      </c>
      <c r="I18" s="21">
        <v>2</v>
      </c>
      <c r="J18" s="21">
        <v>1</v>
      </c>
      <c r="K18" s="21">
        <v>1</v>
      </c>
      <c r="L18" s="21"/>
      <c r="M18" s="23"/>
      <c r="N18" s="3"/>
      <c r="O18" s="4"/>
    </row>
    <row r="19" spans="1:15" ht="20.100000000000001" customHeight="1" x14ac:dyDescent="0.2">
      <c r="A19" s="50" t="s">
        <v>45</v>
      </c>
      <c r="B19" s="24"/>
      <c r="C19" s="24"/>
      <c r="D19" s="24"/>
      <c r="E19" s="24"/>
      <c r="F19" s="24"/>
      <c r="G19" s="24">
        <v>20</v>
      </c>
      <c r="H19" s="24"/>
      <c r="I19" s="24"/>
      <c r="J19" s="24"/>
      <c r="K19" s="24"/>
      <c r="L19" s="24"/>
      <c r="M19" s="25"/>
      <c r="N19" s="3"/>
      <c r="O19" s="4"/>
    </row>
    <row r="20" spans="1:15" ht="20.100000000000001" customHeight="1" x14ac:dyDescent="0.2">
      <c r="A20" s="14" t="s">
        <v>59</v>
      </c>
      <c r="B20" s="24"/>
      <c r="C20" s="24"/>
      <c r="D20" s="24">
        <v>135</v>
      </c>
      <c r="E20" s="24"/>
      <c r="F20" s="24"/>
      <c r="G20" s="24"/>
      <c r="H20" s="24"/>
      <c r="I20" s="24"/>
      <c r="J20" s="24"/>
      <c r="K20" s="24"/>
      <c r="L20" s="24"/>
      <c r="M20" s="25"/>
      <c r="N20" s="3"/>
      <c r="O20" s="4"/>
    </row>
    <row r="21" spans="1:15" ht="20.100000000000001" customHeight="1" x14ac:dyDescent="0.2">
      <c r="A21" s="14" t="s">
        <v>80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3"/>
      <c r="O21" s="4"/>
    </row>
    <row r="22" spans="1:15" ht="20.100000000000001" customHeight="1" thickBot="1" x14ac:dyDescent="0.25">
      <c r="A22" s="1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1"/>
      <c r="O22" s="1"/>
    </row>
    <row r="23" spans="1:15" ht="18" customHeight="1" thickBot="1" x14ac:dyDescent="0.25">
      <c r="A23" s="6" t="s">
        <v>1</v>
      </c>
      <c r="B23" s="37">
        <f>B24/$C$27*1000</f>
        <v>74.626865671641781</v>
      </c>
      <c r="C23" s="37">
        <f t="shared" ref="C23:M23" si="3">C24/$C$27*1000</f>
        <v>223.88059701492537</v>
      </c>
      <c r="D23" s="37">
        <f t="shared" si="3"/>
        <v>1007.462686567164</v>
      </c>
      <c r="E23" s="37">
        <f t="shared" si="3"/>
        <v>7.4626865671641793</v>
      </c>
      <c r="F23" s="37">
        <f t="shared" si="3"/>
        <v>7.4626865671641793</v>
      </c>
      <c r="G23" s="37">
        <f t="shared" si="3"/>
        <v>149.25373134328356</v>
      </c>
      <c r="H23" s="37">
        <f t="shared" si="3"/>
        <v>14.925373134328359</v>
      </c>
      <c r="I23" s="37">
        <f t="shared" si="3"/>
        <v>14.925373134328359</v>
      </c>
      <c r="J23" s="37"/>
      <c r="K23" s="37">
        <f t="shared" si="3"/>
        <v>7.4626865671641793</v>
      </c>
      <c r="L23" s="37">
        <f t="shared" si="3"/>
        <v>14.925373134328359</v>
      </c>
      <c r="M23" s="37">
        <f t="shared" si="3"/>
        <v>0</v>
      </c>
      <c r="N23" s="1"/>
      <c r="O23" s="1"/>
    </row>
    <row r="24" spans="1:15" ht="37.5" customHeight="1" thickBot="1" x14ac:dyDescent="0.25">
      <c r="A24" s="5" t="s">
        <v>2</v>
      </c>
      <c r="B24" s="28">
        <v>10</v>
      </c>
      <c r="C24" s="28">
        <f>SUM(C18:C22)</f>
        <v>30</v>
      </c>
      <c r="D24" s="28">
        <f>SUM(D18:D22)</f>
        <v>135</v>
      </c>
      <c r="E24" s="28">
        <f>SUM(E18:E22)</f>
        <v>1</v>
      </c>
      <c r="F24" s="28">
        <v>1</v>
      </c>
      <c r="G24" s="28">
        <f>SUM(G18:G22)</f>
        <v>20</v>
      </c>
      <c r="H24" s="28">
        <f>SUM(H18:H22)</f>
        <v>2</v>
      </c>
      <c r="I24" s="28">
        <f>SUM(I18:I22)</f>
        <v>2</v>
      </c>
      <c r="J24" s="28">
        <v>1</v>
      </c>
      <c r="K24" s="28">
        <f>SUM(K18:K22)</f>
        <v>1</v>
      </c>
      <c r="L24" s="28">
        <v>2</v>
      </c>
      <c r="M24" s="28">
        <f>SUM(M18:M22)</f>
        <v>0</v>
      </c>
      <c r="N24" s="1"/>
      <c r="O24" s="1"/>
    </row>
    <row r="25" spans="1:15" ht="18" customHeight="1" thickBot="1" x14ac:dyDescent="0.25">
      <c r="A25" s="5" t="s">
        <v>3</v>
      </c>
      <c r="B25" s="29">
        <v>400</v>
      </c>
      <c r="C25" s="29">
        <v>50</v>
      </c>
      <c r="D25" s="29">
        <v>22</v>
      </c>
      <c r="E25" s="29">
        <v>156</v>
      </c>
      <c r="F25" s="29">
        <v>110</v>
      </c>
      <c r="G25" s="29">
        <v>30</v>
      </c>
      <c r="H25" s="29">
        <v>50</v>
      </c>
      <c r="I25" s="29">
        <v>50</v>
      </c>
      <c r="J25" s="29">
        <v>15</v>
      </c>
      <c r="K25" s="29">
        <v>50</v>
      </c>
      <c r="L25" s="29">
        <v>620</v>
      </c>
      <c r="M25" s="29"/>
      <c r="N25" s="1"/>
      <c r="O25" s="1"/>
    </row>
    <row r="26" spans="1:15" ht="18" customHeight="1" thickBot="1" x14ac:dyDescent="0.25">
      <c r="A26" s="5" t="s">
        <v>4</v>
      </c>
      <c r="B26" s="28">
        <f t="shared" ref="B26:M26" si="4">B24*B25</f>
        <v>4000</v>
      </c>
      <c r="C26" s="28">
        <f t="shared" si="4"/>
        <v>1500</v>
      </c>
      <c r="D26" s="28">
        <f t="shared" si="4"/>
        <v>2970</v>
      </c>
      <c r="E26" s="28">
        <f t="shared" si="4"/>
        <v>156</v>
      </c>
      <c r="F26" s="28">
        <f t="shared" si="4"/>
        <v>110</v>
      </c>
      <c r="G26" s="28">
        <f t="shared" si="4"/>
        <v>600</v>
      </c>
      <c r="H26" s="28">
        <f t="shared" si="4"/>
        <v>100</v>
      </c>
      <c r="I26" s="28">
        <f t="shared" si="4"/>
        <v>100</v>
      </c>
      <c r="J26" s="28">
        <v>1860</v>
      </c>
      <c r="K26" s="28">
        <f t="shared" si="4"/>
        <v>50</v>
      </c>
      <c r="L26" s="28">
        <v>1000</v>
      </c>
      <c r="M26" s="28">
        <f t="shared" si="4"/>
        <v>0</v>
      </c>
      <c r="N26" s="1">
        <f>SUM(B26:K26)</f>
        <v>11446</v>
      </c>
      <c r="O26" s="1">
        <f>COUNT(B26:K26)</f>
        <v>10</v>
      </c>
    </row>
    <row r="27" spans="1:15" ht="15.75" customHeight="1" x14ac:dyDescent="0.25">
      <c r="A27" s="138" t="s">
        <v>15</v>
      </c>
      <c r="B27" s="138"/>
      <c r="C27" s="39">
        <v>134</v>
      </c>
      <c r="D27" s="138" t="s">
        <v>153</v>
      </c>
      <c r="E27" s="138"/>
      <c r="F27" s="138"/>
      <c r="G27" s="138"/>
      <c r="H27" s="135"/>
      <c r="I27" s="135"/>
      <c r="J27" s="135"/>
      <c r="K27" s="135"/>
      <c r="L27" s="135"/>
      <c r="M27" s="135"/>
      <c r="N27" s="135"/>
      <c r="O27" s="135"/>
    </row>
    <row r="28" spans="1:15" ht="15" customHeight="1" x14ac:dyDescent="0.25">
      <c r="A28" s="45" t="s">
        <v>22</v>
      </c>
      <c r="C28" s="140" t="s">
        <v>26</v>
      </c>
      <c r="D28" s="130"/>
      <c r="E28" s="130"/>
      <c r="F28" s="130"/>
      <c r="G28" s="141"/>
      <c r="H28" s="135"/>
      <c r="I28" s="135"/>
      <c r="J28" s="135"/>
      <c r="K28" s="135"/>
      <c r="L28" s="135"/>
      <c r="M28" s="135"/>
      <c r="N28" s="135"/>
      <c r="O28" s="135"/>
    </row>
    <row r="29" spans="1:15" ht="15.75" customHeight="1" x14ac:dyDescent="0.25">
      <c r="A29" s="137" t="s">
        <v>27</v>
      </c>
      <c r="B29" s="137"/>
      <c r="C29" s="137"/>
      <c r="D29" s="137"/>
      <c r="E29" s="137"/>
      <c r="F29" s="137"/>
      <c r="G29" s="137"/>
      <c r="H29" s="135"/>
      <c r="I29" s="135"/>
      <c r="J29" s="135"/>
      <c r="K29" s="135"/>
      <c r="L29" s="135"/>
      <c r="M29" s="135"/>
      <c r="N29" s="135"/>
      <c r="O29" s="135"/>
    </row>
  </sheetData>
  <sheetProtection selectLockedCells="1"/>
  <mergeCells count="16">
    <mergeCell ref="B16:O16"/>
    <mergeCell ref="H27:O29"/>
    <mergeCell ref="A29:G29"/>
    <mergeCell ref="A27:B27"/>
    <mergeCell ref="D27:G27"/>
    <mergeCell ref="C28:G28"/>
    <mergeCell ref="B1:O1"/>
    <mergeCell ref="A12:B12"/>
    <mergeCell ref="D12:G12"/>
    <mergeCell ref="C13:G13"/>
    <mergeCell ref="H13:K13"/>
    <mergeCell ref="A14:G14"/>
    <mergeCell ref="H14:K14"/>
    <mergeCell ref="L14:N14"/>
    <mergeCell ref="A15:B15"/>
    <mergeCell ref="D15:G15"/>
  </mergeCells>
  <phoneticPr fontId="4" type="noConversion"/>
  <conditionalFormatting sqref="B24:M24 B26:M26 B9:M9 B11:M11">
    <cfRule type="cellIs" dxfId="23" priority="1" stopIfTrue="1" operator="equal">
      <formula>0</formula>
    </cfRule>
  </conditionalFormatting>
  <conditionalFormatting sqref="B23:M23 B8:M8">
    <cfRule type="cellIs" dxfId="2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115" workbookViewId="0">
      <selection activeCell="A17" sqref="A17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15.75" x14ac:dyDescent="0.25">
      <c r="A1" s="44" t="s">
        <v>88</v>
      </c>
      <c r="B1" s="133" t="s">
        <v>76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36.75" customHeight="1" thickBot="1" x14ac:dyDescent="0.25">
      <c r="A2" s="12" t="s">
        <v>14</v>
      </c>
      <c r="B2" s="16" t="s">
        <v>53</v>
      </c>
      <c r="C2" s="16" t="s">
        <v>100</v>
      </c>
      <c r="D2" s="16" t="s">
        <v>35</v>
      </c>
      <c r="E2" s="16" t="s">
        <v>36</v>
      </c>
      <c r="F2" s="16" t="s">
        <v>34</v>
      </c>
      <c r="G2" s="16" t="s">
        <v>85</v>
      </c>
      <c r="H2" s="16" t="s">
        <v>47</v>
      </c>
      <c r="I2" s="16" t="s">
        <v>17</v>
      </c>
      <c r="J2" s="16" t="s">
        <v>24</v>
      </c>
      <c r="K2" s="16" t="s">
        <v>18</v>
      </c>
      <c r="L2" s="16" t="s">
        <v>37</v>
      </c>
      <c r="M2" s="16"/>
      <c r="N2" s="16"/>
      <c r="O2" s="1"/>
      <c r="P2" s="1"/>
    </row>
    <row r="3" spans="1:16" ht="20.100000000000001" customHeight="1" thickBot="1" x14ac:dyDescent="0.25">
      <c r="A3" s="13" t="s">
        <v>99</v>
      </c>
      <c r="B3" s="21">
        <v>10</v>
      </c>
      <c r="C3" s="21">
        <v>10</v>
      </c>
      <c r="D3" s="32">
        <v>2</v>
      </c>
      <c r="E3" s="32">
        <v>2</v>
      </c>
      <c r="F3" s="21">
        <v>2</v>
      </c>
      <c r="G3" s="22"/>
      <c r="H3" s="21"/>
      <c r="I3" s="21"/>
      <c r="J3" s="21"/>
      <c r="K3" s="21">
        <v>1</v>
      </c>
      <c r="L3" s="21">
        <v>1</v>
      </c>
      <c r="M3" s="21"/>
      <c r="N3" s="23"/>
      <c r="O3" s="1"/>
      <c r="P3" s="1"/>
    </row>
    <row r="4" spans="1:16" ht="20.100000000000001" customHeight="1" thickBot="1" x14ac:dyDescent="0.25">
      <c r="A4" s="14" t="s">
        <v>28</v>
      </c>
      <c r="B4" s="24"/>
      <c r="C4" s="24"/>
      <c r="D4" s="33"/>
      <c r="E4" s="33"/>
      <c r="F4" s="24"/>
      <c r="G4" s="24"/>
      <c r="H4" s="24"/>
      <c r="I4" s="24"/>
      <c r="J4" s="24">
        <v>20</v>
      </c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86</v>
      </c>
      <c r="B5" s="24"/>
      <c r="C5" s="24"/>
      <c r="D5" s="33"/>
      <c r="E5" s="33"/>
      <c r="F5" s="24"/>
      <c r="G5" s="24">
        <v>2</v>
      </c>
      <c r="H5" s="24"/>
      <c r="I5" s="24">
        <v>5</v>
      </c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47</v>
      </c>
      <c r="B6" s="24"/>
      <c r="C6" s="24"/>
      <c r="D6" s="33"/>
      <c r="E6" s="33"/>
      <c r="F6" s="24"/>
      <c r="G6" s="24"/>
      <c r="H6" s="24">
        <v>30</v>
      </c>
      <c r="I6" s="24"/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/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7"/>
      <c r="B8" s="26"/>
      <c r="C8" s="26"/>
      <c r="D8" s="34"/>
      <c r="E8" s="34"/>
      <c r="F8" s="26"/>
      <c r="G8" s="26"/>
      <c r="H8" s="26"/>
      <c r="I8" s="26"/>
      <c r="J8" s="26"/>
      <c r="K8" s="26"/>
      <c r="L8" s="26"/>
      <c r="M8" s="26"/>
      <c r="N8" s="27"/>
      <c r="O8" s="1"/>
      <c r="P8" s="1"/>
    </row>
    <row r="9" spans="1:16" ht="18" customHeight="1" thickBot="1" x14ac:dyDescent="0.25">
      <c r="A9" s="6" t="s">
        <v>1</v>
      </c>
      <c r="B9" s="37">
        <f>B10/$C$13*1000</f>
        <v>74.626865671641781</v>
      </c>
      <c r="C9" s="37">
        <f t="shared" ref="C9:M9" si="0">C10/$C$13*1000</f>
        <v>74.626865671641781</v>
      </c>
      <c r="D9" s="40"/>
      <c r="E9" s="40"/>
      <c r="F9" s="37">
        <f t="shared" si="0"/>
        <v>14.925373134328359</v>
      </c>
      <c r="G9" s="37">
        <f t="shared" si="0"/>
        <v>14.925373134328359</v>
      </c>
      <c r="H9" s="37">
        <f t="shared" si="0"/>
        <v>223.88059701492537</v>
      </c>
      <c r="I9" s="37">
        <f t="shared" si="0"/>
        <v>37.31343283582089</v>
      </c>
      <c r="J9" s="37">
        <f t="shared" si="0"/>
        <v>149.25373134328356</v>
      </c>
      <c r="K9" s="37">
        <f t="shared" si="0"/>
        <v>7.4626865671641793</v>
      </c>
      <c r="L9" s="37"/>
      <c r="M9" s="37">
        <f t="shared" si="0"/>
        <v>0</v>
      </c>
      <c r="N9" s="37"/>
      <c r="O9" s="1"/>
      <c r="P9" s="1"/>
    </row>
    <row r="10" spans="1:16" ht="37.5" customHeight="1" thickBot="1" x14ac:dyDescent="0.25">
      <c r="A10" s="5" t="s">
        <v>2</v>
      </c>
      <c r="B10" s="28">
        <f>SUM(B3:B8)</f>
        <v>10</v>
      </c>
      <c r="C10" s="28">
        <f>SUM(C3:C8)</f>
        <v>10</v>
      </c>
      <c r="D10" s="41">
        <v>2</v>
      </c>
      <c r="E10" s="41">
        <v>2</v>
      </c>
      <c r="F10" s="28">
        <f>SUM(F3:F8)</f>
        <v>2</v>
      </c>
      <c r="G10" s="28">
        <f>SUM(G3:G8)</f>
        <v>2</v>
      </c>
      <c r="H10" s="28">
        <f>SUM(H3:H8)</f>
        <v>30</v>
      </c>
      <c r="I10" s="28">
        <f>SUM(I3:I8)</f>
        <v>5</v>
      </c>
      <c r="J10" s="28">
        <v>20</v>
      </c>
      <c r="K10" s="28">
        <v>1</v>
      </c>
      <c r="L10" s="28">
        <f>SUM(L3:L8)</f>
        <v>1</v>
      </c>
      <c r="M10" s="28">
        <f>SUM(M3:M8)</f>
        <v>0</v>
      </c>
      <c r="N10" s="28">
        <f>SUM(N3:N8)</f>
        <v>0</v>
      </c>
      <c r="O10" s="1"/>
      <c r="P10" s="1"/>
    </row>
    <row r="11" spans="1:16" ht="18" customHeight="1" thickBot="1" x14ac:dyDescent="0.25">
      <c r="A11" s="5" t="s">
        <v>3</v>
      </c>
      <c r="B11" s="29">
        <v>400</v>
      </c>
      <c r="C11" s="29">
        <v>55</v>
      </c>
      <c r="D11" s="35">
        <v>30</v>
      </c>
      <c r="E11" s="35">
        <v>35</v>
      </c>
      <c r="F11" s="29">
        <v>156</v>
      </c>
      <c r="G11" s="29">
        <v>450</v>
      </c>
      <c r="H11" s="29">
        <v>130</v>
      </c>
      <c r="I11" s="29">
        <v>82</v>
      </c>
      <c r="J11" s="29">
        <v>30</v>
      </c>
      <c r="K11" s="29">
        <v>15</v>
      </c>
      <c r="L11" s="29">
        <v>110</v>
      </c>
      <c r="M11" s="29"/>
      <c r="N11" s="29"/>
      <c r="O11" s="1"/>
      <c r="P11" s="1"/>
    </row>
    <row r="12" spans="1:16" ht="18" customHeight="1" thickBot="1" x14ac:dyDescent="0.25">
      <c r="A12" s="5" t="s">
        <v>4</v>
      </c>
      <c r="B12" s="28">
        <f>B10*B11</f>
        <v>4000</v>
      </c>
      <c r="C12" s="28">
        <f>C10*C11</f>
        <v>550</v>
      </c>
      <c r="D12" s="41">
        <v>60</v>
      </c>
      <c r="E12" s="41">
        <v>70</v>
      </c>
      <c r="F12" s="28">
        <f t="shared" ref="F12:N12" si="1">F10*F11</f>
        <v>312</v>
      </c>
      <c r="G12" s="28">
        <f t="shared" si="1"/>
        <v>900</v>
      </c>
      <c r="H12" s="28">
        <f t="shared" si="1"/>
        <v>3900</v>
      </c>
      <c r="I12" s="28">
        <f t="shared" si="1"/>
        <v>410</v>
      </c>
      <c r="J12" s="28">
        <f t="shared" si="1"/>
        <v>600</v>
      </c>
      <c r="K12" s="28">
        <f t="shared" si="1"/>
        <v>15</v>
      </c>
      <c r="L12" s="28">
        <f t="shared" si="1"/>
        <v>110</v>
      </c>
      <c r="M12" s="28"/>
      <c r="N12" s="28">
        <f t="shared" si="1"/>
        <v>0</v>
      </c>
      <c r="O12" s="1"/>
      <c r="P12" s="1"/>
    </row>
    <row r="13" spans="1:16" ht="15.75" x14ac:dyDescent="0.25">
      <c r="A13" s="139" t="s">
        <v>15</v>
      </c>
      <c r="B13" s="139"/>
      <c r="C13" s="38">
        <v>134</v>
      </c>
      <c r="D13" s="138" t="s">
        <v>144</v>
      </c>
      <c r="E13" s="138"/>
      <c r="F13" s="138"/>
      <c r="G13" s="138"/>
      <c r="H13" s="135"/>
      <c r="I13" s="135"/>
      <c r="J13" s="135"/>
      <c r="K13" s="135"/>
      <c r="L13" s="135"/>
      <c r="M13" s="135"/>
      <c r="N13" s="135"/>
      <c r="O13" s="136"/>
      <c r="P13" s="136"/>
    </row>
    <row r="14" spans="1:16" ht="15.75" customHeight="1" x14ac:dyDescent="0.25">
      <c r="A14" s="137" t="s">
        <v>83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16" ht="18.75" customHeight="1" x14ac:dyDescent="0.25">
      <c r="A15" s="2" t="s">
        <v>87</v>
      </c>
      <c r="B15" s="2"/>
      <c r="C15" s="2"/>
      <c r="D15" s="2"/>
      <c r="E15" s="2"/>
      <c r="F15" s="2"/>
      <c r="G15" s="2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16" ht="21" customHeight="1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1:16" ht="39" x14ac:dyDescent="0.25">
      <c r="A17" s="8" t="s">
        <v>166</v>
      </c>
      <c r="B17" s="133" t="s">
        <v>76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6" ht="39.75" customHeight="1" thickBot="1" x14ac:dyDescent="0.25">
      <c r="A18" s="18" t="s">
        <v>14</v>
      </c>
      <c r="B18" s="19" t="s">
        <v>39</v>
      </c>
      <c r="C18" s="19" t="s">
        <v>33</v>
      </c>
      <c r="D18" s="19" t="s">
        <v>59</v>
      </c>
      <c r="E18" s="19" t="s">
        <v>24</v>
      </c>
      <c r="F18" s="19" t="s">
        <v>89</v>
      </c>
      <c r="G18" s="19" t="s">
        <v>18</v>
      </c>
      <c r="H18" s="19" t="s">
        <v>17</v>
      </c>
      <c r="I18" s="19" t="s">
        <v>74</v>
      </c>
      <c r="J18" s="19"/>
      <c r="K18" s="19"/>
      <c r="L18" s="19"/>
      <c r="M18" s="19"/>
      <c r="N18" s="19"/>
      <c r="O18" s="7"/>
      <c r="P18" s="7"/>
    </row>
    <row r="19" spans="1:16" ht="24.75" customHeight="1" x14ac:dyDescent="0.2">
      <c r="A19" s="20" t="s">
        <v>145</v>
      </c>
      <c r="B19" s="21">
        <v>10</v>
      </c>
      <c r="C19" s="21">
        <v>3</v>
      </c>
      <c r="D19" s="32"/>
      <c r="E19" s="32"/>
      <c r="F19" s="21"/>
      <c r="G19" s="21">
        <v>1</v>
      </c>
      <c r="H19" s="21"/>
      <c r="I19" s="21"/>
      <c r="J19" s="21"/>
      <c r="K19" s="21"/>
      <c r="L19" s="21"/>
      <c r="M19" s="21"/>
      <c r="N19" s="23"/>
      <c r="O19" s="3"/>
      <c r="P19" s="4"/>
    </row>
    <row r="20" spans="1:16" ht="20.100000000000001" customHeight="1" x14ac:dyDescent="0.2">
      <c r="A20" s="14" t="s">
        <v>45</v>
      </c>
      <c r="B20" s="24"/>
      <c r="C20" s="24"/>
      <c r="D20" s="33"/>
      <c r="E20" s="33">
        <v>20</v>
      </c>
      <c r="F20" s="24"/>
      <c r="G20" s="24"/>
      <c r="H20" s="24"/>
      <c r="I20" s="24"/>
      <c r="J20" s="24"/>
      <c r="K20" s="24"/>
      <c r="L20" s="24"/>
      <c r="M20" s="24"/>
      <c r="N20" s="25"/>
      <c r="O20" s="3"/>
      <c r="P20" s="4"/>
    </row>
    <row r="21" spans="1:16" ht="20.100000000000001" customHeight="1" x14ac:dyDescent="0.2">
      <c r="A21" s="14" t="s">
        <v>59</v>
      </c>
      <c r="B21" s="24"/>
      <c r="C21" s="24"/>
      <c r="D21" s="33">
        <v>135</v>
      </c>
      <c r="E21" s="33"/>
      <c r="F21" s="24"/>
      <c r="G21" s="24"/>
      <c r="H21" s="24">
        <v>2</v>
      </c>
      <c r="I21" s="24"/>
      <c r="J21" s="24"/>
      <c r="K21" s="24"/>
      <c r="L21" s="24"/>
      <c r="M21" s="24"/>
      <c r="N21" s="25"/>
      <c r="O21" s="3"/>
      <c r="P21" s="4"/>
    </row>
    <row r="22" spans="1:16" ht="20.100000000000001" customHeight="1" x14ac:dyDescent="0.2">
      <c r="A22" s="14" t="s">
        <v>89</v>
      </c>
      <c r="B22" s="24"/>
      <c r="C22" s="24"/>
      <c r="D22" s="33"/>
      <c r="E22" s="33"/>
      <c r="F22" s="24">
        <v>20</v>
      </c>
      <c r="G22" s="24"/>
      <c r="H22" s="24"/>
      <c r="I22" s="24"/>
      <c r="J22" s="24"/>
      <c r="K22" s="24"/>
      <c r="L22" s="24"/>
      <c r="M22" s="24"/>
      <c r="N22" s="25"/>
      <c r="O22" s="3"/>
      <c r="P22" s="4"/>
    </row>
    <row r="23" spans="1:16" ht="20.100000000000001" customHeight="1" x14ac:dyDescent="0.2">
      <c r="A23" s="14" t="s">
        <v>80</v>
      </c>
      <c r="B23" s="24"/>
      <c r="C23" s="24"/>
      <c r="D23" s="33"/>
      <c r="E23" s="33"/>
      <c r="F23" s="24"/>
      <c r="G23" s="24"/>
      <c r="H23" s="24"/>
      <c r="I23" s="24">
        <v>3</v>
      </c>
      <c r="J23" s="24"/>
      <c r="K23" s="24"/>
      <c r="L23" s="24"/>
      <c r="M23" s="24"/>
      <c r="N23" s="25"/>
      <c r="O23" s="3"/>
      <c r="P23" s="4"/>
    </row>
    <row r="24" spans="1:16" ht="20.100000000000001" customHeight="1" thickBot="1" x14ac:dyDescent="0.25">
      <c r="A24" s="15"/>
      <c r="B24" s="30"/>
      <c r="C24" s="30"/>
      <c r="D24" s="36"/>
      <c r="E24" s="36"/>
      <c r="F24" s="30"/>
      <c r="G24" s="30"/>
      <c r="H24" s="30"/>
      <c r="I24" s="30"/>
      <c r="J24" s="30"/>
      <c r="K24" s="30"/>
      <c r="L24" s="30"/>
      <c r="M24" s="30"/>
      <c r="N24" s="31"/>
      <c r="O24" s="1"/>
      <c r="P24" s="1"/>
    </row>
    <row r="25" spans="1:16" ht="18" customHeight="1" thickBot="1" x14ac:dyDescent="0.25">
      <c r="A25" s="6" t="s">
        <v>1</v>
      </c>
      <c r="B25" s="37">
        <f>B26/$C$29*1000</f>
        <v>74.626865671641781</v>
      </c>
      <c r="C25" s="37">
        <f t="shared" ref="C25:N25" si="2">C26/$C$29*1000</f>
        <v>22.388059701492537</v>
      </c>
      <c r="D25" s="40"/>
      <c r="E25" s="40"/>
      <c r="F25" s="37">
        <f t="shared" si="2"/>
        <v>149.25373134328356</v>
      </c>
      <c r="G25" s="37">
        <f t="shared" si="2"/>
        <v>7.4626865671641793</v>
      </c>
      <c r="H25" s="37">
        <f t="shared" si="2"/>
        <v>14.925373134328359</v>
      </c>
      <c r="I25" s="37">
        <f t="shared" si="2"/>
        <v>22.388059701492537</v>
      </c>
      <c r="J25" s="37">
        <f t="shared" si="2"/>
        <v>0</v>
      </c>
      <c r="K25" s="37">
        <f t="shared" si="2"/>
        <v>0</v>
      </c>
      <c r="L25" s="37">
        <f t="shared" si="2"/>
        <v>0</v>
      </c>
      <c r="M25" s="37">
        <f t="shared" si="2"/>
        <v>0</v>
      </c>
      <c r="N25" s="37">
        <f t="shared" si="2"/>
        <v>0</v>
      </c>
      <c r="O25" s="1"/>
      <c r="P25" s="1"/>
    </row>
    <row r="26" spans="1:16" ht="37.5" customHeight="1" thickBot="1" x14ac:dyDescent="0.25">
      <c r="A26" s="5" t="s">
        <v>2</v>
      </c>
      <c r="B26" s="28">
        <f>SUM(B19:B24)</f>
        <v>10</v>
      </c>
      <c r="C26" s="28">
        <f>SUM(C19:C24)</f>
        <v>3</v>
      </c>
      <c r="D26" s="41">
        <v>135</v>
      </c>
      <c r="E26" s="41">
        <v>20</v>
      </c>
      <c r="F26" s="28">
        <f t="shared" ref="F26:N26" si="3">SUM(F19:F24)</f>
        <v>20</v>
      </c>
      <c r="G26" s="28">
        <f t="shared" si="3"/>
        <v>1</v>
      </c>
      <c r="H26" s="28">
        <f t="shared" si="3"/>
        <v>2</v>
      </c>
      <c r="I26" s="28">
        <f t="shared" si="3"/>
        <v>3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1"/>
      <c r="P26" s="1"/>
    </row>
    <row r="27" spans="1:16" ht="18" customHeight="1" thickBot="1" x14ac:dyDescent="0.25">
      <c r="A27" s="5" t="s">
        <v>3</v>
      </c>
      <c r="B27" s="29">
        <v>100</v>
      </c>
      <c r="C27" s="29">
        <v>820</v>
      </c>
      <c r="D27" s="35">
        <v>22</v>
      </c>
      <c r="E27" s="35">
        <v>30</v>
      </c>
      <c r="F27" s="29">
        <v>90</v>
      </c>
      <c r="G27" s="29">
        <v>15</v>
      </c>
      <c r="H27" s="29">
        <v>82</v>
      </c>
      <c r="I27" s="29">
        <v>500</v>
      </c>
      <c r="J27" s="29"/>
      <c r="K27" s="29"/>
      <c r="L27" s="29"/>
      <c r="M27" s="29"/>
      <c r="N27" s="29"/>
      <c r="O27" s="1"/>
      <c r="P27" s="1"/>
    </row>
    <row r="28" spans="1:16" ht="18" customHeight="1" thickBot="1" x14ac:dyDescent="0.25">
      <c r="A28" s="5" t="s">
        <v>4</v>
      </c>
      <c r="B28" s="28">
        <f t="shared" ref="B28:N28" si="4">B26*B27</f>
        <v>1000</v>
      </c>
      <c r="C28" s="28">
        <f t="shared" si="4"/>
        <v>2460</v>
      </c>
      <c r="D28" s="41">
        <v>2970</v>
      </c>
      <c r="E28" s="41">
        <v>600</v>
      </c>
      <c r="F28" s="28">
        <f t="shared" si="4"/>
        <v>1800</v>
      </c>
      <c r="G28" s="28">
        <f t="shared" si="4"/>
        <v>15</v>
      </c>
      <c r="H28" s="28">
        <f t="shared" si="4"/>
        <v>164</v>
      </c>
      <c r="I28" s="28">
        <f t="shared" si="4"/>
        <v>1500</v>
      </c>
      <c r="J28" s="28">
        <f t="shared" si="4"/>
        <v>0</v>
      </c>
      <c r="K28" s="28">
        <f t="shared" si="4"/>
        <v>0</v>
      </c>
      <c r="L28" s="28">
        <f t="shared" si="4"/>
        <v>0</v>
      </c>
      <c r="M28" s="28">
        <f t="shared" si="4"/>
        <v>0</v>
      </c>
      <c r="N28" s="28">
        <f t="shared" si="4"/>
        <v>0</v>
      </c>
      <c r="O28" s="1"/>
      <c r="P28" s="1"/>
    </row>
    <row r="29" spans="1:16" ht="15.75" x14ac:dyDescent="0.25">
      <c r="A29" s="138" t="s">
        <v>15</v>
      </c>
      <c r="B29" s="138"/>
      <c r="C29" s="39">
        <v>134</v>
      </c>
      <c r="D29" s="138" t="s">
        <v>146</v>
      </c>
      <c r="E29" s="138"/>
      <c r="F29" s="138"/>
      <c r="G29" s="138"/>
      <c r="H29" s="135"/>
      <c r="I29" s="135"/>
      <c r="J29" s="135"/>
      <c r="K29" s="135"/>
      <c r="L29" s="135"/>
      <c r="M29" s="135"/>
      <c r="N29" s="135"/>
      <c r="O29" s="136"/>
      <c r="P29" s="136"/>
    </row>
    <row r="30" spans="1:16" ht="15.75" x14ac:dyDescent="0.25">
      <c r="A30" s="137" t="s">
        <v>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ht="15.75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</row>
  </sheetData>
  <sheetProtection selectLockedCells="1"/>
  <mergeCells count="12">
    <mergeCell ref="B1:P1"/>
    <mergeCell ref="A14:G14"/>
    <mergeCell ref="A16:G16"/>
    <mergeCell ref="H13:P16"/>
    <mergeCell ref="A13:B13"/>
    <mergeCell ref="D13:G13"/>
    <mergeCell ref="B17:P17"/>
    <mergeCell ref="H29:P31"/>
    <mergeCell ref="A30:G30"/>
    <mergeCell ref="A31:G31"/>
    <mergeCell ref="A29:B29"/>
    <mergeCell ref="D29:G29"/>
  </mergeCells>
  <phoneticPr fontId="4" type="noConversion"/>
  <conditionalFormatting sqref="B10:N10 B12:N12 B28:N28 B26:N26">
    <cfRule type="cellIs" dxfId="13" priority="1" stopIfTrue="1" operator="equal">
      <formula>0</formula>
    </cfRule>
  </conditionalFormatting>
  <conditionalFormatting sqref="B9:N9 B25:N25">
    <cfRule type="cellIs" dxfId="1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9" sqref="I9"/>
    </sheetView>
  </sheetViews>
  <sheetFormatPr defaultRowHeight="12.75" x14ac:dyDescent="0.2"/>
  <cols>
    <col min="1" max="1" width="21" customWidth="1"/>
    <col min="2" max="2" width="5.85546875" customWidth="1"/>
    <col min="3" max="3" width="7.85546875" customWidth="1"/>
    <col min="4" max="4" width="5.28515625" customWidth="1"/>
    <col min="5" max="5" width="5" customWidth="1"/>
    <col min="6" max="6" width="6.5703125" customWidth="1"/>
    <col min="7" max="7" width="4" customWidth="1"/>
    <col min="8" max="8" width="6.85546875" customWidth="1"/>
    <col min="9" max="9" width="5.85546875" customWidth="1"/>
    <col min="10" max="10" width="7" customWidth="1"/>
  </cols>
  <sheetData>
    <row r="1" spans="1:13" ht="18.75" customHeight="1" x14ac:dyDescent="0.25">
      <c r="A1" s="44" t="s">
        <v>108</v>
      </c>
      <c r="B1" s="151" t="s">
        <v>30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45.75" customHeight="1" thickBot="1" x14ac:dyDescent="0.25">
      <c r="A2" s="12" t="s">
        <v>14</v>
      </c>
      <c r="B2" s="53" t="s">
        <v>24</v>
      </c>
      <c r="C2" s="16" t="s">
        <v>20</v>
      </c>
      <c r="D2" s="16" t="s">
        <v>109</v>
      </c>
      <c r="E2" s="16" t="s">
        <v>110</v>
      </c>
      <c r="F2" s="16" t="s">
        <v>17</v>
      </c>
      <c r="G2" s="16" t="s">
        <v>18</v>
      </c>
      <c r="H2" s="54" t="s">
        <v>33</v>
      </c>
      <c r="I2" s="16" t="s">
        <v>111</v>
      </c>
      <c r="J2" s="16" t="s">
        <v>89</v>
      </c>
      <c r="K2" s="16"/>
      <c r="L2" s="16"/>
      <c r="M2" s="16"/>
    </row>
    <row r="3" spans="1:13" ht="15.75" x14ac:dyDescent="0.2">
      <c r="A3" s="109" t="s">
        <v>110</v>
      </c>
      <c r="B3" s="56"/>
      <c r="C3" s="56"/>
      <c r="D3" s="56">
        <v>15</v>
      </c>
      <c r="E3" s="56">
        <v>3</v>
      </c>
      <c r="F3" s="56">
        <v>4</v>
      </c>
      <c r="G3" s="76">
        <v>1</v>
      </c>
      <c r="H3" s="56"/>
      <c r="I3" s="56"/>
      <c r="J3" s="56"/>
      <c r="K3" s="56"/>
      <c r="L3" s="56"/>
      <c r="M3" s="56"/>
    </row>
    <row r="4" spans="1:13" ht="12.75" customHeight="1" x14ac:dyDescent="0.2">
      <c r="A4" s="63" t="s">
        <v>28</v>
      </c>
      <c r="B4" s="61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5" customHeight="1" x14ac:dyDescent="0.2">
      <c r="A5" s="63" t="s">
        <v>104</v>
      </c>
      <c r="B5" s="61"/>
      <c r="C5" s="61">
        <v>150</v>
      </c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">
      <c r="A6" s="63" t="s">
        <v>111</v>
      </c>
      <c r="B6" s="61"/>
      <c r="C6" s="61"/>
      <c r="D6" s="61"/>
      <c r="E6" s="61"/>
      <c r="F6" s="61"/>
      <c r="G6" s="61"/>
      <c r="H6" s="61"/>
      <c r="I6" s="61">
        <v>3</v>
      </c>
      <c r="J6" s="61"/>
      <c r="K6" s="61"/>
      <c r="L6" s="61"/>
      <c r="M6" s="61"/>
    </row>
    <row r="7" spans="1:13" ht="16.5" customHeight="1" x14ac:dyDescent="0.2">
      <c r="A7" s="63" t="s">
        <v>31</v>
      </c>
      <c r="B7" s="77"/>
      <c r="C7" s="61"/>
      <c r="D7" s="61"/>
      <c r="E7" s="61"/>
      <c r="F7" s="61"/>
      <c r="G7" s="61"/>
      <c r="H7" s="61">
        <v>4</v>
      </c>
      <c r="I7" s="61"/>
      <c r="J7" s="61"/>
      <c r="K7" s="61"/>
      <c r="L7" s="61"/>
      <c r="M7" s="61"/>
    </row>
    <row r="8" spans="1:13" x14ac:dyDescent="0.2">
      <c r="A8" s="63" t="s">
        <v>89</v>
      </c>
      <c r="B8" s="61"/>
      <c r="C8" s="61"/>
      <c r="D8" s="61"/>
      <c r="E8" s="61"/>
      <c r="F8" s="61"/>
      <c r="G8" s="61"/>
      <c r="H8" s="61"/>
      <c r="I8" s="61"/>
      <c r="J8" s="61">
        <v>15</v>
      </c>
      <c r="K8" s="61"/>
      <c r="L8" s="61"/>
      <c r="M8" s="61"/>
    </row>
    <row r="9" spans="1:13" ht="15" customHeight="1" x14ac:dyDescent="0.2">
      <c r="A9" s="68" t="s">
        <v>1</v>
      </c>
      <c r="B9" s="69">
        <f>B10/$C$13*1000</f>
        <v>186.56716417910448</v>
      </c>
      <c r="C9" s="69">
        <f t="shared" ref="C9:M9" si="0">C10/$C$13*1000</f>
        <v>1119.4029850746267</v>
      </c>
      <c r="D9" s="69">
        <f t="shared" si="0"/>
        <v>111.94029850746269</v>
      </c>
      <c r="E9" s="69">
        <f t="shared" si="0"/>
        <v>22.388059701492537</v>
      </c>
      <c r="F9" s="69">
        <f t="shared" si="0"/>
        <v>29.850746268656717</v>
      </c>
      <c r="G9" s="69">
        <f t="shared" si="0"/>
        <v>7.4626865671641793</v>
      </c>
      <c r="H9" s="69">
        <f t="shared" si="0"/>
        <v>29.850746268656717</v>
      </c>
      <c r="I9" s="69"/>
      <c r="J9" s="69">
        <f t="shared" si="0"/>
        <v>111.94029850746269</v>
      </c>
      <c r="K9" s="69">
        <f t="shared" si="0"/>
        <v>0</v>
      </c>
      <c r="L9" s="69">
        <f t="shared" si="0"/>
        <v>0</v>
      </c>
      <c r="M9" s="69">
        <f t="shared" si="0"/>
        <v>0</v>
      </c>
    </row>
    <row r="10" spans="1:13" ht="18" customHeight="1" x14ac:dyDescent="0.2">
      <c r="A10" s="70" t="s">
        <v>2</v>
      </c>
      <c r="B10" s="71">
        <v>25</v>
      </c>
      <c r="C10" s="71">
        <v>150</v>
      </c>
      <c r="D10" s="71">
        <f t="shared" ref="D10:L10" si="1">SUM(D3:D8)</f>
        <v>15</v>
      </c>
      <c r="E10" s="71">
        <f t="shared" si="1"/>
        <v>3</v>
      </c>
      <c r="F10" s="71">
        <f t="shared" si="1"/>
        <v>4</v>
      </c>
      <c r="G10" s="71">
        <f t="shared" si="1"/>
        <v>1</v>
      </c>
      <c r="H10" s="71">
        <f t="shared" si="1"/>
        <v>4</v>
      </c>
      <c r="I10" s="71">
        <v>3</v>
      </c>
      <c r="J10" s="71">
        <f t="shared" si="1"/>
        <v>15</v>
      </c>
      <c r="K10" s="71">
        <f t="shared" si="1"/>
        <v>0</v>
      </c>
      <c r="L10" s="71">
        <f t="shared" si="1"/>
        <v>0</v>
      </c>
      <c r="M10" s="71"/>
    </row>
    <row r="11" spans="1:13" ht="15.75" x14ac:dyDescent="0.2">
      <c r="A11" s="70" t="s">
        <v>3</v>
      </c>
      <c r="B11" s="72">
        <v>30</v>
      </c>
      <c r="C11" s="72">
        <v>8.5</v>
      </c>
      <c r="D11" s="72">
        <v>145</v>
      </c>
      <c r="E11" s="72">
        <v>70</v>
      </c>
      <c r="F11" s="72">
        <v>82</v>
      </c>
      <c r="G11" s="72">
        <v>15</v>
      </c>
      <c r="H11" s="72">
        <v>820</v>
      </c>
      <c r="I11" s="72">
        <v>500</v>
      </c>
      <c r="J11" s="72">
        <v>90</v>
      </c>
      <c r="K11" s="72"/>
      <c r="L11" s="72"/>
      <c r="M11" s="72"/>
    </row>
    <row r="12" spans="1:13" ht="16.5" thickBot="1" x14ac:dyDescent="0.25">
      <c r="A12" s="70" t="s">
        <v>4</v>
      </c>
      <c r="B12" s="71">
        <v>750</v>
      </c>
      <c r="C12" s="73">
        <f>C10*C11</f>
        <v>1275</v>
      </c>
      <c r="D12" s="71">
        <f t="shared" ref="D12:M12" si="2">D10*D11</f>
        <v>2175</v>
      </c>
      <c r="E12" s="71">
        <f t="shared" si="2"/>
        <v>210</v>
      </c>
      <c r="F12" s="71">
        <f t="shared" si="2"/>
        <v>328</v>
      </c>
      <c r="G12" s="71">
        <f t="shared" si="2"/>
        <v>15</v>
      </c>
      <c r="H12" s="71">
        <f t="shared" si="2"/>
        <v>3280</v>
      </c>
      <c r="I12" s="71">
        <v>1500</v>
      </c>
      <c r="J12" s="71">
        <f t="shared" si="2"/>
        <v>1350</v>
      </c>
      <c r="K12" s="71">
        <f t="shared" si="2"/>
        <v>0</v>
      </c>
      <c r="L12" s="71">
        <f t="shared" si="2"/>
        <v>0</v>
      </c>
      <c r="M12" s="71">
        <f t="shared" si="2"/>
        <v>0</v>
      </c>
    </row>
    <row r="13" spans="1:13" ht="16.5" thickBot="1" x14ac:dyDescent="0.3">
      <c r="A13" s="150" t="s">
        <v>15</v>
      </c>
      <c r="B13" s="150"/>
      <c r="C13" s="78">
        <v>134</v>
      </c>
      <c r="D13" s="148" t="s">
        <v>112</v>
      </c>
      <c r="E13" s="148"/>
      <c r="F13" s="148"/>
      <c r="G13" s="148"/>
      <c r="H13" s="95" t="s">
        <v>21</v>
      </c>
      <c r="I13" s="80"/>
      <c r="J13" s="95"/>
      <c r="K13" s="95"/>
      <c r="L13" s="95"/>
      <c r="M13" s="95"/>
    </row>
    <row r="14" spans="1:13" ht="15.75" x14ac:dyDescent="0.25">
      <c r="A14" s="82" t="s">
        <v>22</v>
      </c>
      <c r="B14" s="83"/>
      <c r="C14" s="153" t="s">
        <v>26</v>
      </c>
      <c r="D14" s="154"/>
      <c r="E14" s="154"/>
      <c r="F14" s="154"/>
      <c r="G14" s="155"/>
      <c r="H14" s="156"/>
      <c r="I14" s="156"/>
      <c r="J14" s="156"/>
      <c r="K14" s="156"/>
      <c r="L14" s="95"/>
      <c r="M14" s="95"/>
    </row>
  </sheetData>
  <mergeCells count="5">
    <mergeCell ref="B1:M1"/>
    <mergeCell ref="A13:B13"/>
    <mergeCell ref="D13:G13"/>
    <mergeCell ref="C14:G14"/>
    <mergeCell ref="H14:K14"/>
  </mergeCells>
  <conditionalFormatting sqref="B10:M10 B12:M12">
    <cfRule type="cellIs" dxfId="9" priority="1" stopIfTrue="1" operator="equal">
      <formula>0</formula>
    </cfRule>
  </conditionalFormatting>
  <conditionalFormatting sqref="B9:M9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0" workbookViewId="0">
      <selection activeCell="O17" sqref="O17"/>
    </sheetView>
  </sheetViews>
  <sheetFormatPr defaultRowHeight="12.75" x14ac:dyDescent="0.2"/>
  <cols>
    <col min="1" max="1" width="19.140625" customWidth="1"/>
    <col min="2" max="2" width="6.28515625" customWidth="1"/>
    <col min="3" max="3" width="6" customWidth="1"/>
    <col min="4" max="4" width="5.140625" customWidth="1"/>
    <col min="5" max="5" width="6.28515625" customWidth="1"/>
    <col min="6" max="6" width="5.5703125" customWidth="1"/>
    <col min="7" max="8" width="6.28515625" customWidth="1"/>
    <col min="9" max="9" width="8.5703125" customWidth="1"/>
    <col min="10" max="10" width="5.7109375" customWidth="1"/>
    <col min="11" max="11" width="6.5703125" customWidth="1"/>
  </cols>
  <sheetData>
    <row r="1" spans="1:16" ht="24" thickBot="1" x14ac:dyDescent="0.4">
      <c r="A1" s="8" t="s">
        <v>113</v>
      </c>
      <c r="B1" s="133" t="s">
        <v>114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48.75" thickBot="1" x14ac:dyDescent="0.3">
      <c r="A2" s="12" t="s">
        <v>14</v>
      </c>
      <c r="B2" s="16" t="s">
        <v>64</v>
      </c>
      <c r="C2" s="16" t="s">
        <v>60</v>
      </c>
      <c r="D2" s="53" t="s">
        <v>82</v>
      </c>
      <c r="E2" s="53" t="s">
        <v>56</v>
      </c>
      <c r="F2" s="53" t="s">
        <v>16</v>
      </c>
      <c r="G2" s="16" t="s">
        <v>17</v>
      </c>
      <c r="H2" s="53" t="s">
        <v>89</v>
      </c>
      <c r="I2" s="16" t="s">
        <v>33</v>
      </c>
      <c r="J2" s="53"/>
      <c r="K2" s="16" t="s">
        <v>111</v>
      </c>
      <c r="L2" s="16"/>
      <c r="M2" s="53"/>
      <c r="N2" s="16"/>
      <c r="O2" s="90"/>
      <c r="P2" s="90"/>
    </row>
    <row r="3" spans="1:16" x14ac:dyDescent="0.2">
      <c r="A3" s="75" t="s">
        <v>115</v>
      </c>
      <c r="B3" s="56">
        <v>20</v>
      </c>
      <c r="C3" s="56">
        <v>2</v>
      </c>
      <c r="D3" s="56">
        <v>2</v>
      </c>
      <c r="E3" s="56">
        <v>10</v>
      </c>
      <c r="F3" s="56"/>
      <c r="G3" s="76"/>
      <c r="H3" s="56"/>
      <c r="I3" s="56">
        <v>3</v>
      </c>
      <c r="J3" s="56"/>
      <c r="K3" s="56"/>
      <c r="L3" s="56"/>
      <c r="M3" s="56"/>
      <c r="N3" s="57"/>
    </row>
    <row r="4" spans="1:16" x14ac:dyDescent="0.2">
      <c r="A4" s="63" t="s">
        <v>28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6" x14ac:dyDescent="0.2">
      <c r="A5" s="60" t="s">
        <v>46</v>
      </c>
      <c r="B5" s="61"/>
      <c r="C5" s="61"/>
      <c r="D5" s="61"/>
      <c r="E5" s="61"/>
      <c r="F5" s="61">
        <v>2</v>
      </c>
      <c r="G5" s="61">
        <v>5</v>
      </c>
      <c r="H5" s="61"/>
      <c r="I5" s="61"/>
      <c r="J5" s="61"/>
      <c r="K5" s="61"/>
      <c r="L5" s="61"/>
      <c r="M5" s="61"/>
      <c r="N5" s="62"/>
    </row>
    <row r="6" spans="1:16" x14ac:dyDescent="0.2">
      <c r="A6" s="63" t="s">
        <v>116</v>
      </c>
      <c r="B6" s="61"/>
      <c r="C6" s="61"/>
      <c r="D6" s="61"/>
      <c r="E6" s="61"/>
      <c r="F6" s="61"/>
      <c r="G6" s="61"/>
      <c r="H6" s="61">
        <v>30</v>
      </c>
      <c r="I6" s="61"/>
      <c r="J6" s="61"/>
      <c r="K6" s="61"/>
      <c r="L6" s="61"/>
      <c r="M6" s="61"/>
      <c r="N6" s="62"/>
    </row>
    <row r="7" spans="1:16" ht="13.5" thickBot="1" x14ac:dyDescent="0.25">
      <c r="A7" s="98" t="s">
        <v>111</v>
      </c>
      <c r="B7" s="99"/>
      <c r="C7" s="99"/>
      <c r="D7" s="99"/>
      <c r="E7" s="99"/>
      <c r="F7" s="99"/>
      <c r="G7" s="99"/>
      <c r="H7" s="99"/>
      <c r="I7" s="99"/>
      <c r="J7" s="99"/>
      <c r="K7" s="99">
        <v>3</v>
      </c>
      <c r="L7" s="99"/>
      <c r="M7" s="99"/>
      <c r="N7" s="100"/>
    </row>
    <row r="8" spans="1:16" ht="24" x14ac:dyDescent="0.2">
      <c r="A8" s="68" t="s">
        <v>1</v>
      </c>
      <c r="B8" s="69">
        <f>B9/$C$12*1000</f>
        <v>149.25373134328356</v>
      </c>
      <c r="C8" s="69">
        <f t="shared" ref="C8:N8" si="0">C9/$C$12*1000</f>
        <v>14.925373134328359</v>
      </c>
      <c r="D8" s="69">
        <f>D9/$C$12*1000</f>
        <v>14.925373134328359</v>
      </c>
      <c r="E8" s="69">
        <f t="shared" si="0"/>
        <v>74.626865671641781</v>
      </c>
      <c r="F8" s="69">
        <f t="shared" si="0"/>
        <v>14.925373134328359</v>
      </c>
      <c r="G8" s="69">
        <f t="shared" si="0"/>
        <v>37.31343283582089</v>
      </c>
      <c r="H8" s="69">
        <f t="shared" si="0"/>
        <v>223.88059701492537</v>
      </c>
      <c r="I8" s="69">
        <f t="shared" si="0"/>
        <v>22.388059701492537</v>
      </c>
      <c r="J8" s="69"/>
      <c r="K8" s="69"/>
      <c r="L8" s="69">
        <f t="shared" si="0"/>
        <v>0</v>
      </c>
      <c r="M8" s="69">
        <f t="shared" si="0"/>
        <v>0</v>
      </c>
      <c r="N8" s="69">
        <f t="shared" si="0"/>
        <v>0</v>
      </c>
    </row>
    <row r="9" spans="1:16" ht="36" x14ac:dyDescent="0.2">
      <c r="A9" s="70" t="s">
        <v>2</v>
      </c>
      <c r="B9" s="71">
        <v>20</v>
      </c>
      <c r="C9" s="71">
        <v>2</v>
      </c>
      <c r="D9" s="71">
        <f>SUM(D3:D7)</f>
        <v>2</v>
      </c>
      <c r="E9" s="71">
        <v>10</v>
      </c>
      <c r="F9" s="71">
        <v>2</v>
      </c>
      <c r="G9" s="71">
        <f t="shared" ref="G9:N9" si="1">SUM(G3:G7)</f>
        <v>5</v>
      </c>
      <c r="H9" s="71">
        <f t="shared" si="1"/>
        <v>30</v>
      </c>
      <c r="I9" s="71">
        <f t="shared" si="1"/>
        <v>3</v>
      </c>
      <c r="J9" s="71">
        <f t="shared" si="1"/>
        <v>0</v>
      </c>
      <c r="K9" s="71">
        <f t="shared" si="1"/>
        <v>3</v>
      </c>
      <c r="L9" s="71">
        <f t="shared" si="1"/>
        <v>0</v>
      </c>
      <c r="M9" s="71">
        <f t="shared" si="1"/>
        <v>0</v>
      </c>
      <c r="N9" s="71">
        <f t="shared" si="1"/>
        <v>0</v>
      </c>
    </row>
    <row r="10" spans="1:16" ht="15.75" x14ac:dyDescent="0.2">
      <c r="A10" s="70" t="s">
        <v>3</v>
      </c>
      <c r="B10" s="72">
        <v>100</v>
      </c>
      <c r="C10" s="72">
        <v>65</v>
      </c>
      <c r="D10" s="72">
        <v>55</v>
      </c>
      <c r="E10" s="72">
        <v>50</v>
      </c>
      <c r="F10" s="72">
        <v>140</v>
      </c>
      <c r="G10" s="72">
        <v>82</v>
      </c>
      <c r="H10" s="72">
        <v>90</v>
      </c>
      <c r="I10" s="72">
        <v>820</v>
      </c>
      <c r="J10" s="72"/>
      <c r="K10" s="72">
        <v>500</v>
      </c>
      <c r="L10" s="72"/>
      <c r="M10" s="72"/>
      <c r="N10" s="72"/>
    </row>
    <row r="11" spans="1:16" ht="15.75" x14ac:dyDescent="0.2">
      <c r="A11" s="70" t="s">
        <v>4</v>
      </c>
      <c r="B11" s="71">
        <f>B9*B10</f>
        <v>2000</v>
      </c>
      <c r="C11" s="71">
        <f>C9*C10</f>
        <v>130</v>
      </c>
      <c r="D11" s="71">
        <v>110</v>
      </c>
      <c r="E11" s="71">
        <f t="shared" ref="E11:M11" si="2">E9*E10</f>
        <v>500</v>
      </c>
      <c r="F11" s="71">
        <f t="shared" si="2"/>
        <v>280</v>
      </c>
      <c r="G11" s="71">
        <f t="shared" si="2"/>
        <v>410</v>
      </c>
      <c r="H11" s="71">
        <f t="shared" si="2"/>
        <v>2700</v>
      </c>
      <c r="I11" s="71">
        <f t="shared" si="2"/>
        <v>2460</v>
      </c>
      <c r="J11" s="71"/>
      <c r="K11" s="71">
        <f t="shared" si="2"/>
        <v>1500</v>
      </c>
      <c r="L11" s="71">
        <f t="shared" si="2"/>
        <v>0</v>
      </c>
      <c r="M11" s="71">
        <f t="shared" si="2"/>
        <v>0</v>
      </c>
      <c r="N11" s="71"/>
    </row>
    <row r="12" spans="1:16" ht="15.75" x14ac:dyDescent="0.25">
      <c r="A12" s="150" t="s">
        <v>15</v>
      </c>
      <c r="B12" s="150"/>
      <c r="C12" s="84">
        <v>134</v>
      </c>
      <c r="D12" s="148" t="s">
        <v>117</v>
      </c>
      <c r="E12" s="148"/>
      <c r="F12" s="148"/>
      <c r="G12" s="148"/>
      <c r="H12" s="85"/>
      <c r="I12" s="85"/>
      <c r="J12" s="85"/>
      <c r="K12" s="85"/>
      <c r="L12" s="85"/>
      <c r="M12" s="85"/>
      <c r="N12" s="85"/>
    </row>
    <row r="13" spans="1:16" ht="15.75" x14ac:dyDescent="0.25">
      <c r="A13" s="147" t="s">
        <v>118</v>
      </c>
      <c r="B13" s="147"/>
      <c r="C13" s="147"/>
      <c r="D13" s="147"/>
      <c r="E13" s="147"/>
      <c r="F13" s="147"/>
      <c r="G13" s="147"/>
      <c r="H13" s="94"/>
      <c r="I13" s="94"/>
      <c r="J13" s="94"/>
      <c r="K13" s="94"/>
      <c r="L13" s="94"/>
      <c r="M13" s="94"/>
      <c r="N13" s="94"/>
    </row>
    <row r="14" spans="1:16" ht="31.5" x14ac:dyDescent="0.25">
      <c r="A14" s="94" t="s">
        <v>119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6" ht="15.75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16" ht="15.75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ht="15.75" x14ac:dyDescent="0.25">
      <c r="A17" s="147" t="s">
        <v>120</v>
      </c>
      <c r="B17" s="147"/>
      <c r="C17" s="147"/>
      <c r="D17" s="147"/>
      <c r="E17" s="147"/>
      <c r="F17" s="147"/>
      <c r="G17" s="147"/>
      <c r="H17" s="94"/>
      <c r="I17" s="163" t="s">
        <v>121</v>
      </c>
      <c r="J17" s="163"/>
      <c r="K17" s="163"/>
      <c r="L17" s="85"/>
      <c r="M17" s="85"/>
      <c r="N17" s="94"/>
    </row>
    <row r="18" spans="1:14" ht="23.25" x14ac:dyDescent="0.35">
      <c r="A18" s="107" t="s">
        <v>0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ht="54" thickBot="1" x14ac:dyDescent="0.25">
      <c r="A19" s="101" t="s">
        <v>14</v>
      </c>
      <c r="B19" s="102" t="s">
        <v>53</v>
      </c>
      <c r="C19" s="103" t="s">
        <v>60</v>
      </c>
      <c r="D19" s="102" t="s">
        <v>35</v>
      </c>
      <c r="E19" s="103" t="s">
        <v>36</v>
      </c>
      <c r="F19" s="102" t="s">
        <v>34</v>
      </c>
      <c r="G19" s="103" t="s">
        <v>47</v>
      </c>
      <c r="H19" s="102" t="s">
        <v>24</v>
      </c>
      <c r="I19" s="103" t="s">
        <v>18</v>
      </c>
      <c r="J19" s="102" t="s">
        <v>17</v>
      </c>
      <c r="K19" s="103" t="s">
        <v>65</v>
      </c>
      <c r="L19" s="103"/>
      <c r="M19" s="103"/>
      <c r="N19" s="103"/>
    </row>
    <row r="20" spans="1:14" ht="25.5" x14ac:dyDescent="0.2">
      <c r="A20" s="105" t="s">
        <v>122</v>
      </c>
      <c r="B20" s="56">
        <v>8</v>
      </c>
      <c r="C20" s="56">
        <v>12</v>
      </c>
      <c r="D20" s="56">
        <v>2</v>
      </c>
      <c r="E20" s="56">
        <v>2</v>
      </c>
      <c r="F20" s="56">
        <v>2</v>
      </c>
      <c r="G20" s="56"/>
      <c r="H20" s="56"/>
      <c r="I20" s="56">
        <v>1</v>
      </c>
      <c r="J20" s="56"/>
      <c r="K20" s="56"/>
      <c r="L20" s="56"/>
      <c r="M20" s="56"/>
      <c r="N20" s="57"/>
    </row>
    <row r="21" spans="1:14" x14ac:dyDescent="0.2">
      <c r="A21" s="63" t="s">
        <v>28</v>
      </c>
      <c r="B21" s="61"/>
      <c r="C21" s="61"/>
      <c r="D21" s="61"/>
      <c r="E21" s="61"/>
      <c r="F21" s="61"/>
      <c r="G21" s="61"/>
      <c r="H21" s="61">
        <v>25</v>
      </c>
      <c r="I21" s="61"/>
      <c r="J21" s="61"/>
      <c r="K21" s="61"/>
      <c r="L21" s="61"/>
      <c r="M21" s="61"/>
      <c r="N21" s="62"/>
    </row>
    <row r="22" spans="1:14" x14ac:dyDescent="0.2">
      <c r="A22" s="63" t="s">
        <v>47</v>
      </c>
      <c r="B22" s="61"/>
      <c r="C22" s="61"/>
      <c r="D22" s="61"/>
      <c r="E22" s="61"/>
      <c r="F22" s="61"/>
      <c r="G22" s="61">
        <v>22</v>
      </c>
      <c r="H22" s="61"/>
      <c r="I22" s="61"/>
      <c r="J22" s="61">
        <v>2</v>
      </c>
      <c r="K22" s="61"/>
      <c r="L22" s="61"/>
      <c r="M22" s="61"/>
      <c r="N22" s="62"/>
    </row>
    <row r="23" spans="1:14" x14ac:dyDescent="0.2">
      <c r="A23" s="63" t="s">
        <v>59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8</v>
      </c>
      <c r="L23" s="61"/>
      <c r="M23" s="61"/>
      <c r="N23" s="62"/>
    </row>
    <row r="24" spans="1:14" x14ac:dyDescent="0.2">
      <c r="A24" s="63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x14ac:dyDescent="0.2">
      <c r="A25" s="63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1:14" x14ac:dyDescent="0.2">
      <c r="A26" s="63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4" x14ac:dyDescent="0.2">
      <c r="A28" s="68" t="s">
        <v>1</v>
      </c>
      <c r="B28" s="69">
        <f>B29/$C$32*1000</f>
        <v>59.701492537313435</v>
      </c>
      <c r="C28" s="69">
        <f t="shared" ref="C28:N28" si="3">C29/$C$32*1000</f>
        <v>89.552238805970148</v>
      </c>
      <c r="D28" s="69">
        <v>7.4</v>
      </c>
      <c r="E28" s="69">
        <v>5.0999999999999996</v>
      </c>
      <c r="F28" s="69">
        <f t="shared" si="3"/>
        <v>14.925373134328359</v>
      </c>
      <c r="G28" s="69">
        <f t="shared" si="3"/>
        <v>164.17910447761193</v>
      </c>
      <c r="H28" s="69">
        <f t="shared" si="3"/>
        <v>186.56716417910448</v>
      </c>
      <c r="I28" s="69">
        <f t="shared" si="3"/>
        <v>7.4626865671641793</v>
      </c>
      <c r="J28" s="69">
        <f t="shared" si="3"/>
        <v>14.925373134328359</v>
      </c>
      <c r="K28" s="69">
        <f t="shared" si="3"/>
        <v>59.701492537313435</v>
      </c>
      <c r="L28" s="69"/>
      <c r="M28" s="69"/>
      <c r="N28" s="69">
        <f t="shared" si="3"/>
        <v>0</v>
      </c>
    </row>
    <row r="29" spans="1:14" ht="36" x14ac:dyDescent="0.2">
      <c r="A29" s="70" t="s">
        <v>2</v>
      </c>
      <c r="B29" s="71">
        <f>SUM(B20:B27)</f>
        <v>8</v>
      </c>
      <c r="C29" s="71">
        <f>SUM(C20:C27)</f>
        <v>12</v>
      </c>
      <c r="D29" s="71">
        <v>2</v>
      </c>
      <c r="E29" s="71">
        <v>2</v>
      </c>
      <c r="F29" s="71">
        <v>2</v>
      </c>
      <c r="G29" s="71">
        <v>22</v>
      </c>
      <c r="H29" s="71">
        <f t="shared" ref="H29:N29" si="4">SUM(H20:H27)</f>
        <v>25</v>
      </c>
      <c r="I29" s="71">
        <f t="shared" si="4"/>
        <v>1</v>
      </c>
      <c r="J29" s="71">
        <f t="shared" si="4"/>
        <v>2</v>
      </c>
      <c r="K29" s="71">
        <f t="shared" si="4"/>
        <v>8</v>
      </c>
      <c r="L29" s="71"/>
      <c r="M29" s="71">
        <f t="shared" si="4"/>
        <v>0</v>
      </c>
      <c r="N29" s="71">
        <f t="shared" si="4"/>
        <v>0</v>
      </c>
    </row>
    <row r="30" spans="1:14" ht="15.75" x14ac:dyDescent="0.2">
      <c r="A30" s="70" t="s">
        <v>3</v>
      </c>
      <c r="B30" s="72">
        <v>400</v>
      </c>
      <c r="C30" s="72">
        <v>65</v>
      </c>
      <c r="D30" s="72">
        <v>50</v>
      </c>
      <c r="E30" s="72">
        <v>50</v>
      </c>
      <c r="F30" s="72">
        <v>156</v>
      </c>
      <c r="G30" s="72">
        <v>147</v>
      </c>
      <c r="H30" s="72">
        <v>30</v>
      </c>
      <c r="I30" s="72">
        <v>15</v>
      </c>
      <c r="J30" s="72">
        <v>82</v>
      </c>
      <c r="K30" s="72">
        <v>295</v>
      </c>
      <c r="L30" s="72"/>
      <c r="M30" s="72"/>
      <c r="N30" s="72"/>
    </row>
    <row r="31" spans="1:14" ht="15.75" x14ac:dyDescent="0.2">
      <c r="A31" s="70" t="s">
        <v>4</v>
      </c>
      <c r="B31" s="71">
        <v>3200</v>
      </c>
      <c r="C31" s="71">
        <f t="shared" ref="C31:N31" si="5">C29*C30</f>
        <v>780</v>
      </c>
      <c r="D31" s="71">
        <v>100</v>
      </c>
      <c r="E31" s="71">
        <v>100</v>
      </c>
      <c r="F31" s="71">
        <f t="shared" si="5"/>
        <v>312</v>
      </c>
      <c r="G31" s="71">
        <v>3250</v>
      </c>
      <c r="H31" s="71">
        <f t="shared" si="5"/>
        <v>750</v>
      </c>
      <c r="I31" s="71">
        <f t="shared" si="5"/>
        <v>15</v>
      </c>
      <c r="J31" s="71">
        <f t="shared" si="5"/>
        <v>164</v>
      </c>
      <c r="K31" s="71">
        <v>2360</v>
      </c>
      <c r="L31" s="71"/>
      <c r="M31" s="71">
        <f t="shared" si="5"/>
        <v>0</v>
      </c>
      <c r="N31" s="71">
        <f t="shared" si="5"/>
        <v>0</v>
      </c>
    </row>
    <row r="32" spans="1:14" ht="15.75" x14ac:dyDescent="0.25">
      <c r="A32" s="148" t="s">
        <v>15</v>
      </c>
      <c r="B32" s="148"/>
      <c r="C32" s="106">
        <v>134</v>
      </c>
      <c r="D32" s="148" t="s">
        <v>123</v>
      </c>
      <c r="E32" s="148"/>
      <c r="F32" s="148"/>
      <c r="G32" s="148"/>
      <c r="H32" s="85"/>
      <c r="I32" s="85"/>
      <c r="J32" s="85"/>
      <c r="K32" s="85"/>
      <c r="L32" s="85"/>
      <c r="M32" s="85"/>
      <c r="N32" s="85"/>
    </row>
    <row r="33" spans="1:14" ht="15.75" x14ac:dyDescent="0.25">
      <c r="A33" s="137" t="s">
        <v>124</v>
      </c>
      <c r="B33" s="137"/>
      <c r="C33" s="137"/>
      <c r="D33" s="137"/>
      <c r="E33" s="137"/>
      <c r="F33" s="137"/>
      <c r="G33" s="137"/>
      <c r="H33" s="91"/>
      <c r="I33" s="91"/>
      <c r="J33" s="91"/>
      <c r="K33" s="91"/>
      <c r="L33" s="91"/>
      <c r="M33" s="91"/>
      <c r="N33" s="91"/>
    </row>
    <row r="34" spans="1:14" ht="15.75" x14ac:dyDescent="0.25">
      <c r="A34" s="137" t="s">
        <v>125</v>
      </c>
      <c r="B34" s="137"/>
      <c r="C34" s="137"/>
      <c r="D34" s="137"/>
      <c r="E34" s="137"/>
      <c r="F34" s="137"/>
      <c r="G34" s="137"/>
      <c r="H34" s="91"/>
      <c r="I34" s="91"/>
      <c r="J34" s="91"/>
      <c r="K34" s="91"/>
      <c r="L34" s="91"/>
      <c r="M34" s="91"/>
      <c r="N34" s="91"/>
    </row>
  </sheetData>
  <mergeCells count="10">
    <mergeCell ref="A32:B32"/>
    <mergeCell ref="D32:G32"/>
    <mergeCell ref="A33:G33"/>
    <mergeCell ref="A34:G34"/>
    <mergeCell ref="B1:P1"/>
    <mergeCell ref="A12:B12"/>
    <mergeCell ref="D12:G12"/>
    <mergeCell ref="A13:G13"/>
    <mergeCell ref="A17:G17"/>
    <mergeCell ref="I17:K17"/>
  </mergeCells>
  <conditionalFormatting sqref="B31:N31 B29:N29 B11:N11 B9:N9">
    <cfRule type="cellIs" dxfId="7" priority="1" stopIfTrue="1" operator="equal">
      <formula>0</formula>
    </cfRule>
  </conditionalFormatting>
  <conditionalFormatting sqref="B28:N28 B8:N8">
    <cfRule type="cellIs" dxfId="6" priority="2" stopIfTrue="1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2" sqref="B2"/>
    </sheetView>
  </sheetViews>
  <sheetFormatPr defaultRowHeight="12.75" x14ac:dyDescent="0.2"/>
  <cols>
    <col min="1" max="1" width="17.7109375" customWidth="1"/>
  </cols>
  <sheetData>
    <row r="1" spans="1:16" ht="30.75" customHeight="1" thickBot="1" x14ac:dyDescent="0.25">
      <c r="A1" s="8" t="s">
        <v>126</v>
      </c>
      <c r="B1" s="133" t="s">
        <v>78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38.25" customHeight="1" thickBot="1" x14ac:dyDescent="0.3">
      <c r="A2" s="12" t="s">
        <v>14</v>
      </c>
      <c r="B2" s="16" t="s">
        <v>53</v>
      </c>
      <c r="C2" s="16" t="s">
        <v>56</v>
      </c>
      <c r="D2" s="16" t="s">
        <v>41</v>
      </c>
      <c r="E2" s="16" t="s">
        <v>35</v>
      </c>
      <c r="F2" s="16" t="s">
        <v>54</v>
      </c>
      <c r="G2" s="16" t="s">
        <v>34</v>
      </c>
      <c r="H2" s="16" t="s">
        <v>37</v>
      </c>
      <c r="I2" s="16" t="s">
        <v>16</v>
      </c>
      <c r="J2" s="53" t="s">
        <v>17</v>
      </c>
      <c r="K2" s="16" t="s">
        <v>24</v>
      </c>
      <c r="L2" s="16" t="s">
        <v>47</v>
      </c>
      <c r="M2" s="16" t="s">
        <v>111</v>
      </c>
      <c r="N2" s="85"/>
      <c r="O2" s="110"/>
      <c r="P2" s="110"/>
    </row>
    <row r="3" spans="1:16" ht="20.25" customHeight="1" x14ac:dyDescent="0.25">
      <c r="A3" s="75" t="s">
        <v>51</v>
      </c>
      <c r="B3" s="56">
        <v>10</v>
      </c>
      <c r="C3" s="56">
        <v>8</v>
      </c>
      <c r="D3" s="56">
        <v>10</v>
      </c>
      <c r="E3" s="56">
        <v>2</v>
      </c>
      <c r="F3" s="56">
        <v>2</v>
      </c>
      <c r="G3" s="76">
        <v>1</v>
      </c>
      <c r="H3" s="56">
        <v>1</v>
      </c>
      <c r="I3" s="56"/>
      <c r="J3" s="56"/>
      <c r="K3" s="56"/>
      <c r="L3" s="56"/>
      <c r="M3" s="56"/>
      <c r="N3" s="94"/>
      <c r="O3" s="94"/>
      <c r="P3" s="94"/>
    </row>
    <row r="4" spans="1:16" ht="15" customHeight="1" x14ac:dyDescent="0.25">
      <c r="A4" s="63" t="s">
        <v>19</v>
      </c>
      <c r="B4" s="61"/>
      <c r="C4" s="61"/>
      <c r="D4" s="61"/>
      <c r="E4" s="61"/>
      <c r="F4" s="61"/>
      <c r="G4" s="61"/>
      <c r="H4" s="61"/>
      <c r="I4" s="61">
        <v>1</v>
      </c>
      <c r="J4" s="61">
        <v>5</v>
      </c>
      <c r="K4" s="61"/>
      <c r="L4" s="61"/>
      <c r="M4" s="61"/>
      <c r="N4" s="94"/>
      <c r="O4" s="94"/>
      <c r="P4" s="94"/>
    </row>
    <row r="5" spans="1:16" ht="15.75" customHeight="1" x14ac:dyDescent="0.25">
      <c r="A5" s="63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>
        <v>25</v>
      </c>
      <c r="L5" s="61"/>
      <c r="M5" s="61"/>
      <c r="N5" s="94"/>
      <c r="O5" s="94"/>
      <c r="P5" s="94"/>
    </row>
    <row r="6" spans="1:16" ht="15.75" x14ac:dyDescent="0.2">
      <c r="A6" s="63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>
        <v>22</v>
      </c>
      <c r="M6" s="61"/>
      <c r="N6" s="108"/>
      <c r="O6" s="108"/>
      <c r="P6" s="108"/>
    </row>
    <row r="7" spans="1:16" x14ac:dyDescent="0.2">
      <c r="A7" s="63" t="s">
        <v>111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>
        <v>3</v>
      </c>
    </row>
    <row r="8" spans="1:16" x14ac:dyDescent="0.2">
      <c r="A8" s="63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">
      <c r="A9" s="63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6" ht="13.5" thickBot="1" x14ac:dyDescent="0.25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1:16" ht="17.25" customHeight="1" x14ac:dyDescent="0.2">
      <c r="A11" s="68" t="s">
        <v>1</v>
      </c>
      <c r="B11" s="69">
        <f>B12/$C$15*1000</f>
        <v>74.626865671641781</v>
      </c>
      <c r="C11" s="69">
        <f t="shared" ref="C11:M11" si="0">C12/$C$15*1000</f>
        <v>59.701492537313435</v>
      </c>
      <c r="D11" s="69"/>
      <c r="E11" s="69"/>
      <c r="F11" s="69">
        <f t="shared" si="0"/>
        <v>14.925373134328359</v>
      </c>
      <c r="G11" s="69">
        <f t="shared" si="0"/>
        <v>7.4626865671641793</v>
      </c>
      <c r="H11" s="69">
        <f t="shared" si="0"/>
        <v>7.4626865671641793</v>
      </c>
      <c r="I11" s="69">
        <f t="shared" si="0"/>
        <v>7.4626865671641793</v>
      </c>
      <c r="J11" s="69">
        <f t="shared" si="0"/>
        <v>37.31343283582089</v>
      </c>
      <c r="K11" s="69">
        <f t="shared" si="0"/>
        <v>186.56716417910448</v>
      </c>
      <c r="L11" s="69">
        <f t="shared" si="0"/>
        <v>164.17910447761193</v>
      </c>
      <c r="M11" s="69">
        <f t="shared" si="0"/>
        <v>22.388059701492537</v>
      </c>
    </row>
    <row r="12" spans="1:16" ht="22.5" customHeight="1" x14ac:dyDescent="0.2">
      <c r="A12" s="70" t="s">
        <v>2</v>
      </c>
      <c r="B12" s="71">
        <f>SUM(B3:B10)</f>
        <v>10</v>
      </c>
      <c r="C12" s="71">
        <f>SUM(C3:C10)</f>
        <v>8</v>
      </c>
      <c r="D12" s="71">
        <v>6</v>
      </c>
      <c r="E12" s="71">
        <v>6</v>
      </c>
      <c r="F12" s="71">
        <f t="shared" ref="F12:M12" si="1">SUM(F3:F10)</f>
        <v>2</v>
      </c>
      <c r="G12" s="71">
        <f t="shared" si="1"/>
        <v>1</v>
      </c>
      <c r="H12" s="71">
        <f t="shared" si="1"/>
        <v>1</v>
      </c>
      <c r="I12" s="71">
        <f t="shared" si="1"/>
        <v>1</v>
      </c>
      <c r="J12" s="71">
        <f t="shared" si="1"/>
        <v>5</v>
      </c>
      <c r="K12" s="71">
        <f t="shared" si="1"/>
        <v>25</v>
      </c>
      <c r="L12" s="71">
        <f t="shared" si="1"/>
        <v>22</v>
      </c>
      <c r="M12" s="71">
        <f t="shared" si="1"/>
        <v>3</v>
      </c>
    </row>
    <row r="13" spans="1:16" ht="15.75" x14ac:dyDescent="0.2">
      <c r="A13" s="70" t="s">
        <v>3</v>
      </c>
      <c r="B13" s="72">
        <v>400</v>
      </c>
      <c r="C13" s="72">
        <v>50</v>
      </c>
      <c r="D13" s="72">
        <v>50</v>
      </c>
      <c r="E13" s="72">
        <v>50</v>
      </c>
      <c r="F13" s="72">
        <v>50</v>
      </c>
      <c r="G13" s="72">
        <v>156</v>
      </c>
      <c r="H13" s="72">
        <v>110</v>
      </c>
      <c r="I13" s="72">
        <v>140</v>
      </c>
      <c r="J13" s="72">
        <v>82</v>
      </c>
      <c r="K13" s="72">
        <v>30</v>
      </c>
      <c r="L13" s="72">
        <v>130</v>
      </c>
      <c r="M13" s="72">
        <v>500</v>
      </c>
    </row>
    <row r="14" spans="1:16" ht="15.75" x14ac:dyDescent="0.2">
      <c r="A14" s="70" t="s">
        <v>4</v>
      </c>
      <c r="B14" s="71">
        <v>4000</v>
      </c>
      <c r="C14" s="71">
        <f>C12*C13</f>
        <v>400</v>
      </c>
      <c r="D14" s="71">
        <v>500</v>
      </c>
      <c r="E14" s="71">
        <v>100</v>
      </c>
      <c r="F14" s="71">
        <f t="shared" ref="F14:M14" si="2">F12*F13</f>
        <v>100</v>
      </c>
      <c r="G14" s="71">
        <f t="shared" si="2"/>
        <v>156</v>
      </c>
      <c r="H14" s="71">
        <f t="shared" si="2"/>
        <v>110</v>
      </c>
      <c r="I14" s="71">
        <f t="shared" si="2"/>
        <v>140</v>
      </c>
      <c r="J14" s="71">
        <f t="shared" si="2"/>
        <v>410</v>
      </c>
      <c r="K14" s="71">
        <f t="shared" si="2"/>
        <v>750</v>
      </c>
      <c r="L14" s="71">
        <f t="shared" si="2"/>
        <v>2860</v>
      </c>
      <c r="M14" s="71">
        <f t="shared" si="2"/>
        <v>1500</v>
      </c>
    </row>
    <row r="15" spans="1:16" ht="15.75" x14ac:dyDescent="0.25">
      <c r="A15" s="150" t="s">
        <v>15</v>
      </c>
      <c r="B15" s="150"/>
      <c r="C15" s="84">
        <v>134</v>
      </c>
      <c r="D15" s="148" t="s">
        <v>127</v>
      </c>
      <c r="E15" s="148"/>
      <c r="F15" s="148"/>
      <c r="G15" s="148"/>
      <c r="H15" s="85"/>
      <c r="I15" s="85"/>
      <c r="J15" s="85"/>
      <c r="K15" s="85"/>
      <c r="L15" s="85"/>
      <c r="M15" s="85"/>
    </row>
    <row r="16" spans="1:16" ht="15.75" x14ac:dyDescent="0.25">
      <c r="A16" s="147" t="s">
        <v>128</v>
      </c>
      <c r="B16" s="147"/>
      <c r="C16" s="147"/>
      <c r="D16" s="147"/>
      <c r="E16" s="147"/>
      <c r="F16" s="147"/>
      <c r="G16" s="147"/>
      <c r="H16" s="94"/>
      <c r="I16" s="94"/>
      <c r="J16" s="94"/>
      <c r="K16" s="94"/>
      <c r="L16" s="94"/>
      <c r="M16" s="94"/>
    </row>
    <row r="17" spans="1:16" ht="32.25" thickBot="1" x14ac:dyDescent="0.3">
      <c r="A17" s="94" t="s">
        <v>129</v>
      </c>
      <c r="B17" s="94" t="s">
        <v>130</v>
      </c>
      <c r="C17" s="94" t="s">
        <v>131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6" ht="15.75" x14ac:dyDescent="0.25">
      <c r="A18" s="147"/>
      <c r="B18" s="147"/>
      <c r="C18" s="147"/>
      <c r="D18" s="147"/>
      <c r="E18" s="147"/>
      <c r="F18" s="147"/>
      <c r="G18" s="147"/>
      <c r="H18" s="94"/>
      <c r="I18" s="94"/>
      <c r="J18" s="94"/>
      <c r="K18" s="94"/>
      <c r="L18" s="94"/>
      <c r="M18" s="94"/>
      <c r="N18" s="85"/>
      <c r="O18" s="110"/>
      <c r="P18" s="110"/>
    </row>
    <row r="19" spans="1:16" ht="32.25" customHeight="1" x14ac:dyDescent="0.25">
      <c r="A19" s="107" t="s">
        <v>132</v>
      </c>
      <c r="B19" s="108" t="s">
        <v>76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94"/>
      <c r="O19" s="94"/>
      <c r="P19" s="94"/>
    </row>
    <row r="20" spans="1:16" ht="42.75" customHeight="1" thickBot="1" x14ac:dyDescent="0.3">
      <c r="A20" s="101" t="s">
        <v>14</v>
      </c>
      <c r="B20" s="104" t="s">
        <v>39</v>
      </c>
      <c r="C20" s="102" t="s">
        <v>24</v>
      </c>
      <c r="D20" s="102" t="s">
        <v>33</v>
      </c>
      <c r="E20" s="103" t="s">
        <v>85</v>
      </c>
      <c r="F20" s="103" t="s">
        <v>17</v>
      </c>
      <c r="G20" s="103" t="s">
        <v>43</v>
      </c>
      <c r="H20" s="103" t="s">
        <v>89</v>
      </c>
      <c r="I20" s="103"/>
      <c r="J20" s="103"/>
      <c r="K20" s="103"/>
      <c r="L20" s="103"/>
      <c r="M20" s="103"/>
      <c r="N20" s="94"/>
      <c r="O20" s="94"/>
      <c r="P20" s="94"/>
    </row>
    <row r="21" spans="1:16" ht="26.25" customHeight="1" x14ac:dyDescent="0.2">
      <c r="A21" s="105" t="s">
        <v>133</v>
      </c>
      <c r="B21" s="56">
        <v>12</v>
      </c>
      <c r="C21" s="56">
        <v>20</v>
      </c>
      <c r="D21" s="56">
        <v>3</v>
      </c>
      <c r="E21" s="56"/>
      <c r="F21" s="56"/>
      <c r="G21" s="56">
        <v>10</v>
      </c>
      <c r="H21" s="56"/>
      <c r="I21" s="56"/>
      <c r="J21" s="56"/>
      <c r="K21" s="56"/>
      <c r="L21" s="56"/>
      <c r="M21" s="56"/>
    </row>
    <row r="22" spans="1:16" ht="27" customHeight="1" x14ac:dyDescent="0.2">
      <c r="A22" s="63" t="s">
        <v>86</v>
      </c>
      <c r="B22" s="61"/>
      <c r="C22" s="61"/>
      <c r="D22" s="61"/>
      <c r="E22" s="61">
        <v>2</v>
      </c>
      <c r="F22" s="61">
        <v>5</v>
      </c>
      <c r="G22" s="61"/>
      <c r="H22" s="61"/>
      <c r="I22" s="61"/>
      <c r="J22" s="61"/>
      <c r="K22" s="61"/>
      <c r="L22" s="61"/>
      <c r="M22" s="61"/>
    </row>
    <row r="23" spans="1:16" ht="15" customHeight="1" x14ac:dyDescent="0.2">
      <c r="A23" s="63" t="s">
        <v>28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6" x14ac:dyDescent="0.2">
      <c r="A24" s="63" t="s">
        <v>134</v>
      </c>
      <c r="B24" s="61"/>
      <c r="C24" s="61"/>
      <c r="D24" s="61"/>
      <c r="E24" s="61"/>
      <c r="F24" s="61"/>
      <c r="G24" s="61"/>
      <c r="H24" s="61">
        <v>20</v>
      </c>
      <c r="I24" s="61"/>
      <c r="J24" s="61"/>
      <c r="K24" s="61"/>
      <c r="L24" s="61"/>
      <c r="M24" s="61"/>
    </row>
    <row r="25" spans="1:16" x14ac:dyDescent="0.2">
      <c r="A25" s="63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6" ht="13.5" thickBot="1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24" x14ac:dyDescent="0.2">
      <c r="A27" s="68" t="s">
        <v>1</v>
      </c>
      <c r="B27" s="69">
        <f>B28/$C$31*1000</f>
        <v>89.552238805970148</v>
      </c>
      <c r="C27" s="69">
        <f t="shared" ref="C27:M27" si="3">C28/$C$31*1000</f>
        <v>149.25373134328356</v>
      </c>
      <c r="D27" s="69">
        <v>1.1000000000000001</v>
      </c>
      <c r="E27" s="69">
        <v>1.3</v>
      </c>
      <c r="F27" s="69">
        <f t="shared" si="3"/>
        <v>37.31343283582089</v>
      </c>
      <c r="G27" s="69">
        <f t="shared" si="3"/>
        <v>74.626865671641781</v>
      </c>
      <c r="H27" s="69">
        <f t="shared" si="3"/>
        <v>149.25373134328356</v>
      </c>
      <c r="I27" s="69">
        <f t="shared" si="3"/>
        <v>0</v>
      </c>
      <c r="J27" s="69">
        <f t="shared" si="3"/>
        <v>0</v>
      </c>
      <c r="K27" s="69">
        <f t="shared" si="3"/>
        <v>0</v>
      </c>
      <c r="L27" s="69">
        <f t="shared" si="3"/>
        <v>0</v>
      </c>
      <c r="M27" s="69">
        <f t="shared" si="3"/>
        <v>0</v>
      </c>
    </row>
    <row r="28" spans="1:16" ht="24" customHeight="1" x14ac:dyDescent="0.2">
      <c r="A28" s="70" t="s">
        <v>2</v>
      </c>
      <c r="B28" s="71">
        <f>SUM(B21:B26)</f>
        <v>12</v>
      </c>
      <c r="C28" s="71">
        <f>SUM(C21:C26)</f>
        <v>20</v>
      </c>
      <c r="D28" s="71">
        <v>8</v>
      </c>
      <c r="E28" s="71">
        <v>20</v>
      </c>
      <c r="F28" s="71">
        <f t="shared" ref="F28:M28" si="4">SUM(F21:F26)</f>
        <v>5</v>
      </c>
      <c r="G28" s="71">
        <f t="shared" si="4"/>
        <v>10</v>
      </c>
      <c r="H28" s="71">
        <f t="shared" si="4"/>
        <v>20</v>
      </c>
      <c r="I28" s="71">
        <f t="shared" si="4"/>
        <v>0</v>
      </c>
      <c r="J28" s="71">
        <f t="shared" si="4"/>
        <v>0</v>
      </c>
      <c r="K28" s="71">
        <f t="shared" si="4"/>
        <v>0</v>
      </c>
      <c r="L28" s="71">
        <f t="shared" si="4"/>
        <v>0</v>
      </c>
      <c r="M28" s="71">
        <f t="shared" si="4"/>
        <v>0</v>
      </c>
    </row>
    <row r="29" spans="1:16" ht="15.75" x14ac:dyDescent="0.2">
      <c r="A29" s="70" t="s">
        <v>3</v>
      </c>
      <c r="B29" s="72">
        <v>100</v>
      </c>
      <c r="C29" s="72">
        <v>30</v>
      </c>
      <c r="D29" s="72">
        <v>820</v>
      </c>
      <c r="E29" s="72">
        <v>450</v>
      </c>
      <c r="F29" s="72">
        <v>82</v>
      </c>
      <c r="G29" s="72">
        <v>395</v>
      </c>
      <c r="H29" s="72">
        <v>90</v>
      </c>
      <c r="I29" s="72"/>
      <c r="J29" s="72"/>
      <c r="K29" s="72"/>
      <c r="L29" s="72"/>
      <c r="M29" s="72"/>
    </row>
    <row r="30" spans="1:16" ht="15.75" x14ac:dyDescent="0.2">
      <c r="A30" s="70" t="s">
        <v>4</v>
      </c>
      <c r="B30" s="71">
        <f t="shared" ref="B30:M30" si="5">B28*B29</f>
        <v>1200</v>
      </c>
      <c r="C30" s="71">
        <f t="shared" si="5"/>
        <v>600</v>
      </c>
      <c r="D30" s="71">
        <v>2460</v>
      </c>
      <c r="E30" s="71">
        <v>900</v>
      </c>
      <c r="F30" s="71">
        <f t="shared" si="5"/>
        <v>410</v>
      </c>
      <c r="G30" s="71">
        <f t="shared" si="5"/>
        <v>3950</v>
      </c>
      <c r="H30" s="71">
        <f t="shared" si="5"/>
        <v>1800</v>
      </c>
      <c r="I30" s="71">
        <f t="shared" si="5"/>
        <v>0</v>
      </c>
      <c r="J30" s="71">
        <f t="shared" si="5"/>
        <v>0</v>
      </c>
      <c r="K30" s="71">
        <f t="shared" si="5"/>
        <v>0</v>
      </c>
      <c r="L30" s="71">
        <f t="shared" si="5"/>
        <v>0</v>
      </c>
      <c r="M30" s="71">
        <f t="shared" si="5"/>
        <v>0</v>
      </c>
    </row>
    <row r="31" spans="1:16" ht="15.75" x14ac:dyDescent="0.25">
      <c r="A31" s="148" t="s">
        <v>15</v>
      </c>
      <c r="B31" s="148"/>
      <c r="C31" s="106">
        <v>134</v>
      </c>
      <c r="D31" s="148" t="s">
        <v>135</v>
      </c>
      <c r="E31" s="148"/>
      <c r="F31" s="148"/>
      <c r="G31" s="148"/>
      <c r="H31" s="85"/>
      <c r="I31" s="85"/>
      <c r="J31" s="85"/>
      <c r="K31" s="85"/>
      <c r="L31" s="85"/>
      <c r="M31" s="85"/>
    </row>
    <row r="32" spans="1:16" ht="15.75" x14ac:dyDescent="0.25">
      <c r="A32" s="147" t="s">
        <v>124</v>
      </c>
      <c r="B32" s="147"/>
      <c r="C32" s="147"/>
      <c r="D32" s="147"/>
      <c r="E32" s="147"/>
      <c r="F32" s="147"/>
      <c r="G32" s="147"/>
      <c r="H32" s="94"/>
      <c r="I32" s="94"/>
      <c r="J32" s="94"/>
      <c r="K32" s="94"/>
      <c r="L32" s="94"/>
      <c r="M32" s="94"/>
    </row>
    <row r="33" spans="1:13" ht="15.75" x14ac:dyDescent="0.25">
      <c r="A33" s="147" t="s">
        <v>136</v>
      </c>
      <c r="B33" s="147"/>
      <c r="C33" s="147"/>
      <c r="D33" s="147"/>
      <c r="E33" s="147"/>
      <c r="F33" s="147"/>
      <c r="G33" s="147"/>
      <c r="H33" s="94"/>
      <c r="I33" s="94"/>
      <c r="J33" s="94"/>
      <c r="K33" s="94"/>
      <c r="L33" s="94"/>
      <c r="M33" s="94"/>
    </row>
  </sheetData>
  <mergeCells count="9">
    <mergeCell ref="A31:B31"/>
    <mergeCell ref="D31:G31"/>
    <mergeCell ref="A32:G32"/>
    <mergeCell ref="A33:G33"/>
    <mergeCell ref="B1:P1"/>
    <mergeCell ref="A15:B15"/>
    <mergeCell ref="D15:G15"/>
    <mergeCell ref="A16:G16"/>
    <mergeCell ref="A18:G18"/>
  </mergeCells>
  <conditionalFormatting sqref="B12:M12 B14:M14 B30:M30 B28:M28">
    <cfRule type="cellIs" dxfId="5" priority="1" stopIfTrue="1" operator="equal">
      <formula>0</formula>
    </cfRule>
  </conditionalFormatting>
  <conditionalFormatting sqref="B11:M11 B27:M27"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H24" sqref="H24"/>
    </sheetView>
  </sheetViews>
  <sheetFormatPr defaultRowHeight="12.75" x14ac:dyDescent="0.2"/>
  <cols>
    <col min="1" max="1" width="17.5703125" customWidth="1"/>
  </cols>
  <sheetData>
    <row r="1" spans="1:16" ht="19.5" customHeight="1" x14ac:dyDescent="0.2">
      <c r="A1" s="8" t="s">
        <v>101</v>
      </c>
      <c r="B1" s="133" t="s">
        <v>102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41.25" customHeight="1" thickBot="1" x14ac:dyDescent="0.25">
      <c r="A2" s="12" t="s">
        <v>14</v>
      </c>
      <c r="B2" s="16" t="s">
        <v>60</v>
      </c>
      <c r="C2" s="16" t="s">
        <v>18</v>
      </c>
      <c r="D2" s="16" t="s">
        <v>64</v>
      </c>
      <c r="E2" s="53" t="s">
        <v>33</v>
      </c>
      <c r="F2" s="16" t="s">
        <v>91</v>
      </c>
      <c r="G2" s="16" t="s">
        <v>16</v>
      </c>
      <c r="H2" s="16" t="s">
        <v>24</v>
      </c>
      <c r="I2" s="16" t="s">
        <v>17</v>
      </c>
      <c r="J2" s="16" t="s">
        <v>55</v>
      </c>
      <c r="K2" s="16" t="s">
        <v>89</v>
      </c>
      <c r="L2" s="16"/>
      <c r="M2" s="16"/>
      <c r="N2" s="16"/>
      <c r="O2" s="1"/>
      <c r="P2" s="1"/>
    </row>
    <row r="3" spans="1:16" ht="16.5" customHeight="1" thickBot="1" x14ac:dyDescent="0.25">
      <c r="A3" s="97" t="s">
        <v>103</v>
      </c>
      <c r="B3" s="56">
        <v>8</v>
      </c>
      <c r="C3" s="56">
        <v>1</v>
      </c>
      <c r="D3" s="56">
        <v>15</v>
      </c>
      <c r="E3" s="56"/>
      <c r="F3" s="56"/>
      <c r="G3" s="76"/>
      <c r="H3" s="56"/>
      <c r="I3" s="56"/>
      <c r="J3" s="56"/>
      <c r="K3" s="56"/>
      <c r="L3" s="56"/>
      <c r="M3" s="56"/>
      <c r="N3" s="57"/>
      <c r="O3" s="67"/>
      <c r="P3" s="67"/>
    </row>
    <row r="4" spans="1:16" ht="15" customHeight="1" thickBot="1" x14ac:dyDescent="0.25">
      <c r="A4" s="63" t="s">
        <v>104</v>
      </c>
      <c r="B4" s="61"/>
      <c r="C4" s="61"/>
      <c r="D4" s="61"/>
      <c r="E4" s="61"/>
      <c r="F4" s="61">
        <v>150</v>
      </c>
      <c r="G4" s="61"/>
      <c r="H4" s="61"/>
      <c r="I4" s="61"/>
      <c r="J4" s="61"/>
      <c r="K4" s="61"/>
      <c r="L4" s="61"/>
      <c r="M4" s="61"/>
      <c r="N4" s="62"/>
      <c r="O4" s="67"/>
      <c r="P4" s="67"/>
    </row>
    <row r="5" spans="1:16" ht="15.75" customHeight="1" thickBot="1" x14ac:dyDescent="0.25">
      <c r="A5" s="63" t="s">
        <v>19</v>
      </c>
      <c r="B5" s="61"/>
      <c r="C5" s="61"/>
      <c r="D5" s="61"/>
      <c r="E5" s="61"/>
      <c r="F5" s="61"/>
      <c r="G5" s="61">
        <v>2</v>
      </c>
      <c r="H5" s="61"/>
      <c r="I5" s="61">
        <v>5</v>
      </c>
      <c r="J5" s="61"/>
      <c r="K5" s="61"/>
      <c r="L5" s="61"/>
      <c r="M5" s="61"/>
      <c r="N5" s="62"/>
      <c r="O5" s="67"/>
      <c r="P5" s="67"/>
    </row>
    <row r="6" spans="1:16" ht="18" customHeight="1" thickBot="1" x14ac:dyDescent="0.25">
      <c r="A6" s="63" t="s">
        <v>28</v>
      </c>
      <c r="B6" s="61"/>
      <c r="C6" s="61"/>
      <c r="D6" s="61"/>
      <c r="E6" s="61"/>
      <c r="F6" s="61"/>
      <c r="G6" s="61"/>
      <c r="H6" s="61">
        <v>20</v>
      </c>
      <c r="I6" s="61"/>
      <c r="J6" s="61"/>
      <c r="K6" s="61"/>
      <c r="L6" s="61"/>
      <c r="M6" s="61"/>
      <c r="N6" s="62"/>
      <c r="O6" s="67"/>
      <c r="P6" s="67"/>
    </row>
    <row r="7" spans="1:16" ht="16.5" customHeight="1" thickBot="1" x14ac:dyDescent="0.25">
      <c r="A7" s="63" t="s">
        <v>105</v>
      </c>
      <c r="B7" s="61"/>
      <c r="C7" s="61"/>
      <c r="D7" s="61"/>
      <c r="E7" s="61"/>
      <c r="F7" s="61"/>
      <c r="G7" s="61"/>
      <c r="H7" s="61"/>
      <c r="I7" s="61"/>
      <c r="J7" s="61">
        <v>3</v>
      </c>
      <c r="K7" s="61"/>
      <c r="L7" s="61"/>
      <c r="M7" s="61"/>
      <c r="N7" s="62"/>
      <c r="O7" s="67"/>
      <c r="P7" s="67"/>
    </row>
    <row r="8" spans="1:16" ht="16.5" thickBot="1" x14ac:dyDescent="0.25">
      <c r="A8" s="98" t="s">
        <v>89</v>
      </c>
      <c r="B8" s="99"/>
      <c r="C8" s="99"/>
      <c r="D8" s="99"/>
      <c r="E8" s="99">
        <v>3</v>
      </c>
      <c r="F8" s="99"/>
      <c r="G8" s="99"/>
      <c r="H8" s="99"/>
      <c r="I8" s="99"/>
      <c r="J8" s="99"/>
      <c r="K8" s="99">
        <v>20</v>
      </c>
      <c r="L8" s="99"/>
      <c r="M8" s="99"/>
      <c r="N8" s="100"/>
      <c r="O8" s="67"/>
      <c r="P8" s="67"/>
    </row>
    <row r="9" spans="1:16" ht="24.75" thickBot="1" x14ac:dyDescent="0.25">
      <c r="A9" s="68" t="s">
        <v>1</v>
      </c>
      <c r="B9" s="69">
        <f>B10/$C$13*1000</f>
        <v>59.701492537313435</v>
      </c>
      <c r="C9" s="69">
        <f t="shared" ref="C9:N9" si="0">C10/$C$13*1000</f>
        <v>7.4626865671641793</v>
      </c>
      <c r="D9" s="69">
        <v>11.4</v>
      </c>
      <c r="E9" s="69">
        <v>1.1200000000000001</v>
      </c>
      <c r="F9" s="69">
        <f t="shared" si="0"/>
        <v>1119.4029850746267</v>
      </c>
      <c r="G9" s="69">
        <f t="shared" si="0"/>
        <v>14.925373134328359</v>
      </c>
      <c r="H9" s="69">
        <f t="shared" si="0"/>
        <v>149.25373134328356</v>
      </c>
      <c r="I9" s="69">
        <f t="shared" si="0"/>
        <v>37.31343283582089</v>
      </c>
      <c r="J9" s="69">
        <f t="shared" si="0"/>
        <v>22.388059701492537</v>
      </c>
      <c r="K9" s="69"/>
      <c r="L9" s="69">
        <f t="shared" si="0"/>
        <v>0</v>
      </c>
      <c r="M9" s="69">
        <f t="shared" si="0"/>
        <v>0</v>
      </c>
      <c r="N9" s="69">
        <f t="shared" si="0"/>
        <v>0</v>
      </c>
      <c r="O9" s="67"/>
      <c r="P9" s="67"/>
    </row>
    <row r="10" spans="1:16" ht="19.5" customHeight="1" thickBot="1" x14ac:dyDescent="0.25">
      <c r="A10" s="70" t="s">
        <v>2</v>
      </c>
      <c r="B10" s="71">
        <f>SUM(B3:B8)</f>
        <v>8</v>
      </c>
      <c r="C10" s="71">
        <f>SUM(C3:C8)</f>
        <v>1</v>
      </c>
      <c r="D10" s="71">
        <v>15</v>
      </c>
      <c r="E10" s="71">
        <v>3</v>
      </c>
      <c r="F10" s="71">
        <f t="shared" ref="F10:N10" si="1">SUM(F3:F8)</f>
        <v>150</v>
      </c>
      <c r="G10" s="71">
        <f t="shared" si="1"/>
        <v>2</v>
      </c>
      <c r="H10" s="71">
        <f t="shared" si="1"/>
        <v>20</v>
      </c>
      <c r="I10" s="71">
        <f t="shared" si="1"/>
        <v>5</v>
      </c>
      <c r="J10" s="71">
        <f t="shared" si="1"/>
        <v>3</v>
      </c>
      <c r="K10" s="71">
        <v>20</v>
      </c>
      <c r="L10" s="71">
        <f t="shared" si="1"/>
        <v>0</v>
      </c>
      <c r="M10" s="71">
        <f t="shared" si="1"/>
        <v>0</v>
      </c>
      <c r="N10" s="71">
        <f t="shared" si="1"/>
        <v>0</v>
      </c>
      <c r="O10" s="67"/>
      <c r="P10" s="67"/>
    </row>
    <row r="11" spans="1:16" ht="16.5" thickBot="1" x14ac:dyDescent="0.25">
      <c r="A11" s="70" t="s">
        <v>3</v>
      </c>
      <c r="B11" s="72">
        <v>65</v>
      </c>
      <c r="C11" s="72">
        <v>15</v>
      </c>
      <c r="D11" s="72">
        <v>110</v>
      </c>
      <c r="E11" s="72">
        <v>820</v>
      </c>
      <c r="F11" s="72">
        <v>8.5</v>
      </c>
      <c r="G11" s="72">
        <v>140</v>
      </c>
      <c r="H11" s="72">
        <v>30</v>
      </c>
      <c r="I11" s="72">
        <v>82</v>
      </c>
      <c r="J11" s="72">
        <v>500</v>
      </c>
      <c r="K11" s="72">
        <v>90</v>
      </c>
      <c r="L11" s="72"/>
      <c r="M11" s="72"/>
      <c r="N11" s="72"/>
      <c r="O11" s="67"/>
      <c r="P11" s="67"/>
    </row>
    <row r="12" spans="1:16" ht="16.5" thickBot="1" x14ac:dyDescent="0.25">
      <c r="A12" s="70" t="s">
        <v>4</v>
      </c>
      <c r="B12" s="71">
        <f>B10*B11</f>
        <v>520</v>
      </c>
      <c r="C12" s="71">
        <f>C10*C11</f>
        <v>15</v>
      </c>
      <c r="D12" s="71">
        <v>1500</v>
      </c>
      <c r="E12" s="71">
        <v>2460</v>
      </c>
      <c r="F12" s="71">
        <f t="shared" ref="F12:N12" si="2">F10*F11</f>
        <v>1275</v>
      </c>
      <c r="G12" s="71">
        <f t="shared" si="2"/>
        <v>280</v>
      </c>
      <c r="H12" s="71">
        <f t="shared" si="2"/>
        <v>600</v>
      </c>
      <c r="I12" s="71">
        <f t="shared" si="2"/>
        <v>410</v>
      </c>
      <c r="J12" s="71">
        <f t="shared" si="2"/>
        <v>1500</v>
      </c>
      <c r="K12" s="71">
        <f t="shared" si="2"/>
        <v>1800</v>
      </c>
      <c r="L12" s="71">
        <f t="shared" si="2"/>
        <v>0</v>
      </c>
      <c r="M12" s="71">
        <f t="shared" si="2"/>
        <v>0</v>
      </c>
      <c r="N12" s="71">
        <f t="shared" si="2"/>
        <v>0</v>
      </c>
      <c r="O12" s="67"/>
      <c r="P12" s="67"/>
    </row>
    <row r="13" spans="1:16" ht="15.75" x14ac:dyDescent="0.25">
      <c r="A13" s="150" t="s">
        <v>15</v>
      </c>
      <c r="B13" s="150"/>
      <c r="C13" s="84">
        <v>134</v>
      </c>
      <c r="D13" s="148" t="s">
        <v>106</v>
      </c>
      <c r="E13" s="148"/>
      <c r="F13" s="148"/>
      <c r="G13" s="148"/>
      <c r="H13" s="161"/>
      <c r="I13" s="161"/>
      <c r="J13" s="161"/>
      <c r="K13" s="161"/>
      <c r="L13" s="161"/>
      <c r="M13" s="161"/>
      <c r="N13" s="161"/>
      <c r="O13" s="162"/>
      <c r="P13" s="162"/>
    </row>
    <row r="14" spans="1:16" ht="15.75" x14ac:dyDescent="0.25">
      <c r="A14" s="147" t="s">
        <v>107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spans="1:16" ht="31.5" x14ac:dyDescent="0.25">
      <c r="A15" s="94" t="s">
        <v>67</v>
      </c>
      <c r="B15" s="94"/>
      <c r="C15" s="94"/>
      <c r="D15" s="94"/>
      <c r="E15" s="94"/>
      <c r="F15" s="94"/>
      <c r="G15" s="94"/>
      <c r="H15" s="147"/>
      <c r="I15" s="147"/>
      <c r="J15" s="147"/>
      <c r="K15" s="147"/>
      <c r="L15" s="147"/>
      <c r="M15" s="147"/>
      <c r="N15" s="147"/>
      <c r="O15" s="147"/>
      <c r="P15" s="147"/>
    </row>
    <row r="16" spans="1:16" ht="15.75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</sheetData>
  <mergeCells count="6">
    <mergeCell ref="B1:P1"/>
    <mergeCell ref="A13:B13"/>
    <mergeCell ref="D13:G13"/>
    <mergeCell ref="H13:P16"/>
    <mergeCell ref="A14:G14"/>
    <mergeCell ref="A16:G16"/>
  </mergeCells>
  <conditionalFormatting sqref="B10:N10 B12:N12">
    <cfRule type="cellIs" dxfId="11" priority="1" stopIfTrue="1" operator="equal">
      <formula>0</formula>
    </cfRule>
  </conditionalFormatting>
  <conditionalFormatting sqref="B9:N9">
    <cfRule type="cellIs" dxfId="10" priority="2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2022-12-12T07:27:05Z</cp:lastPrinted>
  <dcterms:created xsi:type="dcterms:W3CDTF">2010-10-25T07:19:57Z</dcterms:created>
  <dcterms:modified xsi:type="dcterms:W3CDTF">2022-12-12T13:21:09Z</dcterms:modified>
</cp:coreProperties>
</file>