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Лаюза\Desktop\Меню\"/>
    </mc:Choice>
  </mc:AlternateContent>
  <bookViews>
    <workbookView xWindow="0" yWindow="45" windowWidth="15195" windowHeight="8445" activeTab="9"/>
  </bookViews>
  <sheets>
    <sheet name="Титул" sheetId="2" r:id="rId1"/>
    <sheet name="Меню 1" sheetId="8" r:id="rId2"/>
    <sheet name="Лист6" sheetId="14" r:id="rId3"/>
    <sheet name="Лист1" sheetId="9" r:id="rId4"/>
    <sheet name="Лист2" sheetId="10" r:id="rId5"/>
    <sheet name="Лист3" sheetId="11" r:id="rId6"/>
    <sheet name="Лист4" sheetId="12" r:id="rId7"/>
    <sheet name="Лист5" sheetId="13" r:id="rId8"/>
    <sheet name="Лист7" sheetId="15" r:id="rId9"/>
    <sheet name="Лист8" sheetId="16" r:id="rId10"/>
  </sheets>
  <calcPr calcId="162913" calcMode="manual"/>
</workbook>
</file>

<file path=xl/calcChain.xml><?xml version="1.0" encoding="utf-8"?>
<calcChain xmlns="http://schemas.openxmlformats.org/spreadsheetml/2006/main">
  <c r="N11" i="16" l="1"/>
  <c r="L11" i="16"/>
  <c r="I11" i="16"/>
  <c r="G11" i="16"/>
  <c r="B11" i="16"/>
  <c r="N9" i="16"/>
  <c r="M9" i="16"/>
  <c r="M11" i="16" s="1"/>
  <c r="K9" i="16"/>
  <c r="K11" i="16" s="1"/>
  <c r="H9" i="16"/>
  <c r="H11" i="16" s="1"/>
  <c r="G9" i="16"/>
  <c r="F9" i="16"/>
  <c r="F11" i="16" s="1"/>
  <c r="B9" i="16"/>
  <c r="N8" i="16"/>
  <c r="L8" i="16"/>
  <c r="K8" i="16"/>
  <c r="I8" i="16"/>
  <c r="G8" i="16"/>
  <c r="C8" i="16"/>
  <c r="B8" i="16"/>
  <c r="F8" i="16" l="1"/>
  <c r="H8" i="16"/>
  <c r="M8" i="16"/>
  <c r="N28" i="15"/>
  <c r="N30" i="15" s="1"/>
  <c r="M28" i="15"/>
  <c r="M30" i="15" s="1"/>
  <c r="L28" i="15"/>
  <c r="L30" i="15" s="1"/>
  <c r="K28" i="15"/>
  <c r="K30" i="15" s="1"/>
  <c r="J28" i="15"/>
  <c r="J30" i="15" s="1"/>
  <c r="H28" i="15"/>
  <c r="H27" i="15" s="1"/>
  <c r="G28" i="15"/>
  <c r="G30" i="15" s="1"/>
  <c r="C28" i="15"/>
  <c r="C30" i="15" s="1"/>
  <c r="N27" i="15"/>
  <c r="M27" i="15"/>
  <c r="L27" i="15"/>
  <c r="I27" i="15"/>
  <c r="G27" i="15"/>
  <c r="F27" i="15"/>
  <c r="C27" i="15"/>
  <c r="B27" i="15"/>
  <c r="H30" i="15" l="1"/>
  <c r="M13" i="15"/>
  <c r="K13" i="15"/>
  <c r="G13" i="15"/>
  <c r="N11" i="15"/>
  <c r="N13" i="15" s="1"/>
  <c r="M11" i="15"/>
  <c r="L11" i="15"/>
  <c r="L13" i="15" s="1"/>
  <c r="K11" i="15"/>
  <c r="H11" i="15"/>
  <c r="H13" i="15" s="1"/>
  <c r="G11" i="15"/>
  <c r="C11" i="15"/>
  <c r="C13" i="15" s="1"/>
  <c r="M10" i="15"/>
  <c r="H10" i="15"/>
  <c r="G10" i="15"/>
  <c r="C10" i="15"/>
  <c r="B10" i="15"/>
  <c r="L10" i="15" l="1"/>
  <c r="N10" i="15"/>
  <c r="N31" i="14"/>
  <c r="L31" i="14"/>
  <c r="N29" i="14"/>
  <c r="M29" i="14"/>
  <c r="M31" i="14" s="1"/>
  <c r="L29" i="14"/>
  <c r="H29" i="14"/>
  <c r="H31" i="14" s="1"/>
  <c r="G29" i="14"/>
  <c r="F29" i="14"/>
  <c r="F31" i="14" s="1"/>
  <c r="B29" i="14"/>
  <c r="N28" i="14"/>
  <c r="L28" i="14"/>
  <c r="I28" i="14"/>
  <c r="H28" i="14"/>
  <c r="G28" i="14"/>
  <c r="F28" i="14"/>
  <c r="C28" i="14"/>
  <c r="B28" i="14"/>
  <c r="M13" i="14"/>
  <c r="H13" i="14"/>
  <c r="F13" i="14"/>
  <c r="N11" i="14"/>
  <c r="N13" i="14" s="1"/>
  <c r="M11" i="14"/>
  <c r="H11" i="14"/>
  <c r="G11" i="14"/>
  <c r="G13" i="14" s="1"/>
  <c r="F11" i="14"/>
  <c r="B11" i="14"/>
  <c r="B13" i="14" s="1"/>
  <c r="M10" i="14"/>
  <c r="I10" i="14"/>
  <c r="H10" i="14"/>
  <c r="G10" i="14"/>
  <c r="F10" i="14"/>
  <c r="C10" i="14"/>
  <c r="B10" i="14" l="1"/>
  <c r="L10" i="14"/>
  <c r="N10" i="14"/>
  <c r="M28" i="14"/>
  <c r="C29" i="13"/>
  <c r="I28" i="13"/>
  <c r="H28" i="13"/>
  <c r="G28" i="13"/>
  <c r="F28" i="13"/>
  <c r="C28" i="13"/>
  <c r="B28" i="13"/>
  <c r="N11" i="13"/>
  <c r="N13" i="13" s="1"/>
  <c r="M11" i="13"/>
  <c r="M13" i="13" s="1"/>
  <c r="N10" i="13"/>
  <c r="M10" i="13"/>
  <c r="L10" i="13"/>
  <c r="H10" i="13"/>
  <c r="G10" i="13"/>
  <c r="F10" i="13"/>
  <c r="C10" i="13"/>
  <c r="B10" i="13"/>
  <c r="C29" i="12"/>
  <c r="C28" i="12" s="1"/>
  <c r="I28" i="12"/>
  <c r="H28" i="12"/>
  <c r="G28" i="12"/>
  <c r="F28" i="12"/>
  <c r="B28" i="12"/>
  <c r="M13" i="12"/>
  <c r="N11" i="12"/>
  <c r="N13" i="12" s="1"/>
  <c r="M11" i="12"/>
  <c r="L11" i="12"/>
  <c r="L13" i="12" s="1"/>
  <c r="M10" i="12"/>
  <c r="H10" i="12"/>
  <c r="G10" i="12"/>
  <c r="F10" i="12"/>
  <c r="C10" i="12"/>
  <c r="B10" i="12"/>
  <c r="L10" i="12" l="1"/>
  <c r="N10" i="12"/>
  <c r="I31" i="11"/>
  <c r="G31" i="11"/>
  <c r="K29" i="11"/>
  <c r="K31" i="11" s="1"/>
  <c r="H29" i="11"/>
  <c r="H31" i="11" s="1"/>
  <c r="G29" i="11"/>
  <c r="C29" i="11"/>
  <c r="C28" i="11" s="1"/>
  <c r="K28" i="11"/>
  <c r="I28" i="11"/>
  <c r="H28" i="11"/>
  <c r="G28" i="11"/>
  <c r="F28" i="11"/>
  <c r="B28" i="11"/>
  <c r="N11" i="11"/>
  <c r="N13" i="11" s="1"/>
  <c r="M11" i="11"/>
  <c r="M13" i="11" s="1"/>
  <c r="L11" i="11"/>
  <c r="L13" i="11" s="1"/>
  <c r="G11" i="11"/>
  <c r="G13" i="11" s="1"/>
  <c r="F11" i="11"/>
  <c r="B11" i="11"/>
  <c r="N10" i="11"/>
  <c r="M10" i="11"/>
  <c r="L10" i="11"/>
  <c r="H10" i="11"/>
  <c r="G10" i="11"/>
  <c r="F10" i="11"/>
  <c r="C10" i="11"/>
  <c r="B10" i="11"/>
  <c r="M14" i="10" l="1"/>
  <c r="N12" i="10"/>
  <c r="N14" i="10" s="1"/>
  <c r="M12" i="10"/>
  <c r="L12" i="10"/>
  <c r="L14" i="10" s="1"/>
  <c r="M11" i="10"/>
  <c r="I11" i="10"/>
  <c r="H11" i="10"/>
  <c r="G11" i="10"/>
  <c r="F11" i="10"/>
  <c r="C11" i="10"/>
  <c r="B11" i="10"/>
  <c r="L11" i="10" l="1"/>
  <c r="N11" i="10"/>
  <c r="M15" i="9"/>
  <c r="N13" i="9"/>
  <c r="N15" i="9" s="1"/>
  <c r="M13" i="9"/>
  <c r="L13" i="9"/>
  <c r="L15" i="9" s="1"/>
  <c r="H13" i="9"/>
  <c r="N12" i="9"/>
  <c r="M12" i="9"/>
  <c r="L12" i="9"/>
  <c r="I12" i="9"/>
  <c r="H12" i="9"/>
  <c r="G12" i="9"/>
  <c r="F12" i="9"/>
  <c r="C12" i="9"/>
  <c r="B12" i="9"/>
  <c r="N13" i="8" l="1"/>
  <c r="N15" i="8" s="1"/>
  <c r="M13" i="8"/>
  <c r="M15" i="8" s="1"/>
  <c r="L13" i="8"/>
  <c r="L15" i="8" s="1"/>
  <c r="H13" i="8"/>
  <c r="G13" i="8"/>
  <c r="G15" i="8" s="1"/>
  <c r="F13" i="8"/>
  <c r="F15" i="8" s="1"/>
  <c r="C13" i="8"/>
  <c r="B13" i="8"/>
  <c r="B12" i="8" s="1"/>
  <c r="L12" i="8"/>
  <c r="H12" i="8"/>
  <c r="C12" i="8"/>
  <c r="G12" i="8" l="1"/>
  <c r="M12" i="8"/>
  <c r="F12" i="8"/>
  <c r="N12" i="8"/>
</calcChain>
</file>

<file path=xl/sharedStrings.xml><?xml version="1.0" encoding="utf-8"?>
<sst xmlns="http://schemas.openxmlformats.org/spreadsheetml/2006/main" count="383" uniqueCount="124">
  <si>
    <t>Итого на 1 человека (г)</t>
  </si>
  <si>
    <t>Итого выдачи на общее число  довольствующихся (кг)</t>
  </si>
  <si>
    <t>Цена (р)</t>
  </si>
  <si>
    <t>Стоимость (р)</t>
  </si>
  <si>
    <t>Принял повар:</t>
  </si>
  <si>
    <t>«Утверждаю»</t>
  </si>
  <si>
    <t>Руководитель учреждения:</t>
  </si>
  <si>
    <t>МЕНЮ-ТРЕБОВАНИЕ</t>
  </si>
  <si>
    <t>на выдачу продуктов питания</t>
  </si>
  <si>
    <t>на «___» ___________________ 20__ г.</t>
  </si>
  <si>
    <t>Централизованная бухгалтерия:</t>
  </si>
  <si>
    <t>Учреждение:</t>
  </si>
  <si>
    <t>Материально ответственное лицо:</t>
  </si>
  <si>
    <t xml:space="preserve">                       Наим.продукта Наим.блюда     </t>
  </si>
  <si>
    <t>Число довольствующихся:</t>
  </si>
  <si>
    <t>сахар</t>
  </si>
  <si>
    <t>соль</t>
  </si>
  <si>
    <t>хлеб</t>
  </si>
  <si>
    <t>Хлеб пшеничный</t>
  </si>
  <si>
    <t>Чай сладкий</t>
  </si>
  <si>
    <t>чай</t>
  </si>
  <si>
    <t>молоко</t>
  </si>
  <si>
    <t>масло сливочное</t>
  </si>
  <si>
    <t>пшено</t>
  </si>
  <si>
    <t>Директор МКОУ "Гунибская СОШ":                           Мустафаева Б.Г.</t>
  </si>
  <si>
    <t>яйцо</t>
  </si>
  <si>
    <t xml:space="preserve">пшеничная каша </t>
  </si>
  <si>
    <t>масло сливочные</t>
  </si>
  <si>
    <t>Принял повар:                      Исаева Н.</t>
  </si>
  <si>
    <t>Выдал:                                   Байсугуров М.</t>
  </si>
  <si>
    <t>меню  16..01.2023г</t>
  </si>
  <si>
    <t>вермишель</t>
  </si>
  <si>
    <t>печенье</t>
  </si>
  <si>
    <t>Молочный суп</t>
  </si>
  <si>
    <t>картошка</t>
  </si>
  <si>
    <t>Плов с мясной подливой</t>
  </si>
  <si>
    <t>сок натуральный</t>
  </si>
  <si>
    <t>мясо</t>
  </si>
  <si>
    <t>масло растительное</t>
  </si>
  <si>
    <t>рис</t>
  </si>
  <si>
    <t>лук</t>
  </si>
  <si>
    <t>морковь</t>
  </si>
  <si>
    <t>сок</t>
  </si>
  <si>
    <t>томат</t>
  </si>
  <si>
    <t>Меню  17.01.2023г</t>
  </si>
  <si>
    <t>гречка</t>
  </si>
  <si>
    <t>Принял повар:                            Исаева Н.</t>
  </si>
  <si>
    <t>Выдал: Байсугуров М</t>
  </si>
  <si>
    <r>
      <t xml:space="preserve">МЕНЮ </t>
    </r>
    <r>
      <rPr>
        <sz val="11"/>
        <rFont val="Calibri"/>
        <family val="2"/>
        <charset val="204"/>
      </rPr>
      <t>18</t>
    </r>
    <r>
      <rPr>
        <sz val="10"/>
        <rFont val="Calibri"/>
        <family val="2"/>
        <charset val="204"/>
      </rPr>
      <t>.01.2022 г.</t>
    </r>
  </si>
  <si>
    <t>перловка</t>
  </si>
  <si>
    <t>картофель</t>
  </si>
  <si>
    <t>суп перловый с мясом</t>
  </si>
  <si>
    <t xml:space="preserve">масло сливочное </t>
  </si>
  <si>
    <t>Принял повар:               Исаева Н.</t>
  </si>
  <si>
    <t>Выдал:                            Байугуров М.</t>
  </si>
  <si>
    <r>
      <t xml:space="preserve">МЕНЮ </t>
    </r>
    <r>
      <rPr>
        <sz val="11"/>
        <rFont val="Calibri"/>
        <family val="2"/>
        <charset val="204"/>
      </rPr>
      <t>19.01.2023г.</t>
    </r>
  </si>
  <si>
    <t>чай сладкий</t>
  </si>
  <si>
    <t>мандарины</t>
  </si>
  <si>
    <t>масло подсолн</t>
  </si>
  <si>
    <t>тушенка</t>
  </si>
  <si>
    <t>гречка с подливой</t>
  </si>
  <si>
    <t xml:space="preserve">лук </t>
  </si>
  <si>
    <t>масло сливочно</t>
  </si>
  <si>
    <t>масло сливочн</t>
  </si>
  <si>
    <t>10230\\128=79.9р</t>
  </si>
  <si>
    <t>масло</t>
  </si>
  <si>
    <t>9266\128=72р</t>
  </si>
  <si>
    <t>сыр гол</t>
  </si>
  <si>
    <t>10650\130=81.92р</t>
  </si>
  <si>
    <t xml:space="preserve">печенье </t>
  </si>
  <si>
    <t>9040\130=73р</t>
  </si>
  <si>
    <r>
      <t xml:space="preserve">МЕНЮ </t>
    </r>
    <r>
      <rPr>
        <sz val="11"/>
        <rFont val="Calibri"/>
        <family val="2"/>
        <charset val="204"/>
      </rPr>
      <t>25.01.2023г.</t>
    </r>
  </si>
  <si>
    <t>бананы</t>
  </si>
  <si>
    <t>мясо курин</t>
  </si>
  <si>
    <t>масло раст</t>
  </si>
  <si>
    <t>банан</t>
  </si>
  <si>
    <r>
      <t xml:space="preserve">МЕНЮ </t>
    </r>
    <r>
      <rPr>
        <sz val="11"/>
        <rFont val="Calibri"/>
        <family val="2"/>
        <charset val="204"/>
      </rPr>
      <t>26</t>
    </r>
    <r>
      <rPr>
        <sz val="10"/>
        <rFont val="Calibri"/>
        <family val="2"/>
        <charset val="204"/>
      </rPr>
      <t>.01.2023 г.</t>
    </r>
  </si>
  <si>
    <t>Макароны  с яичницей</t>
  </si>
  <si>
    <t>компот из сухофруктов</t>
  </si>
  <si>
    <t>макароны</t>
  </si>
  <si>
    <t>сухофрукты</t>
  </si>
  <si>
    <r>
      <t xml:space="preserve">МЕНЮ </t>
    </r>
    <r>
      <rPr>
        <sz val="10"/>
        <rFont val="Calibri"/>
        <family val="2"/>
        <charset val="204"/>
      </rPr>
      <t>24.01.2023г.</t>
    </r>
  </si>
  <si>
    <t>Суп гороховый с мясом</t>
  </si>
  <si>
    <t>горох</t>
  </si>
  <si>
    <t xml:space="preserve">макароны </t>
  </si>
  <si>
    <t>омлет</t>
  </si>
  <si>
    <t>сыр</t>
  </si>
  <si>
    <t>8960\\131=68.31р</t>
  </si>
  <si>
    <t>плов с подливой</t>
  </si>
  <si>
    <t>10000\132=75.75р</t>
  </si>
  <si>
    <t>9280\130=71р</t>
  </si>
  <si>
    <t>10030\132=75.98р</t>
  </si>
  <si>
    <t>яблоки</t>
  </si>
  <si>
    <t>меню30.01.2023г</t>
  </si>
  <si>
    <t>меню 31.01.2023г</t>
  </si>
  <si>
    <t>раст масло</t>
  </si>
  <si>
    <t>гречневая каша с подливой</t>
  </si>
  <si>
    <t xml:space="preserve">масло </t>
  </si>
  <si>
    <t>10406\133=78р</t>
  </si>
  <si>
    <t>меню 20.01.2023г</t>
  </si>
  <si>
    <t>компот</t>
  </si>
  <si>
    <t>Сыр</t>
  </si>
  <si>
    <t>9385\128=73.32р</t>
  </si>
  <si>
    <t>меню23.01.2023г</t>
  </si>
  <si>
    <t>Директор МКОУ "Гунибская СОШ":                              Мустафаева Б.Г.</t>
  </si>
  <si>
    <t>картфель</t>
  </si>
  <si>
    <t>пюре картофельноое</t>
  </si>
  <si>
    <t xml:space="preserve">мандарины </t>
  </si>
  <si>
    <t>9720\133=73р</t>
  </si>
  <si>
    <t xml:space="preserve">Выдал:     Байсугуров </t>
  </si>
  <si>
    <t>М.</t>
  </si>
  <si>
    <t>Принял повар:                       Исаева Н.</t>
  </si>
  <si>
    <t>меню 27.01.20213г</t>
  </si>
  <si>
    <t>рисовая каша</t>
  </si>
  <si>
    <t>Сыр голландский</t>
  </si>
  <si>
    <t>Яблоки</t>
  </si>
  <si>
    <t>10440\133=78р</t>
  </si>
  <si>
    <t>меню24.01.2023г</t>
  </si>
  <si>
    <t>Директор МКОУ "Гунибская СОШ":                     Мустафаева Б.Г.</t>
  </si>
  <si>
    <t>Суп гороховый на мясном бульоне</t>
  </si>
  <si>
    <t>огурцы</t>
  </si>
  <si>
    <t>9260\130=72.34р</t>
  </si>
  <si>
    <t>Выдал:                                     Байсугуров М.</t>
  </si>
  <si>
    <t>9180\132=69.5р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</si>
</sst>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204"/>
    </font>
    <font>
      <sz val="12"/>
      <name val="Calibri"/>
      <family val="2"/>
      <charset val="204"/>
    </font>
    <font>
      <sz val="9"/>
      <name val="Calibri"/>
      <family val="2"/>
      <charset val="204"/>
    </font>
    <font>
      <sz val="8"/>
      <name val="Arial"/>
      <charset val="204"/>
    </font>
    <font>
      <b/>
      <sz val="20"/>
      <name val="Calibri"/>
      <family val="2"/>
      <charset val="204"/>
    </font>
    <font>
      <sz val="10"/>
      <name val="Calibri"/>
      <family val="2"/>
      <charset val="204"/>
    </font>
    <font>
      <sz val="12"/>
      <color indexed="9"/>
      <name val="Calibri"/>
      <family val="2"/>
      <charset val="204"/>
    </font>
    <font>
      <b/>
      <sz val="10"/>
      <name val="Calibri"/>
      <family val="2"/>
      <charset val="204"/>
    </font>
    <font>
      <b/>
      <sz val="18"/>
      <name val="Calibri"/>
      <family val="2"/>
      <charset val="204"/>
    </font>
    <font>
      <sz val="11"/>
      <name val="Calibri"/>
      <family val="2"/>
      <charset val="204"/>
    </font>
    <font>
      <b/>
      <sz val="14"/>
      <name val="Calibri"/>
      <family val="2"/>
      <charset val="204"/>
    </font>
    <font>
      <b/>
      <sz val="12"/>
      <name val="Calibri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vertical="top" wrapText="1"/>
    </xf>
    <xf numFmtId="0" fontId="5" fillId="2" borderId="5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0" borderId="7" xfId="0" applyFont="1" applyBorder="1" applyAlignment="1" applyProtection="1">
      <alignment horizontal="left" vertical="top" wrapText="1"/>
    </xf>
    <xf numFmtId="0" fontId="5" fillId="0" borderId="8" xfId="0" applyFont="1" applyBorder="1" applyAlignment="1" applyProtection="1">
      <alignment horizontal="center" vertical="center" textRotation="90" wrapText="1"/>
      <protection locked="0"/>
    </xf>
    <xf numFmtId="0" fontId="5" fillId="2" borderId="10" xfId="0" applyNumberFormat="1" applyFont="1" applyFill="1" applyBorder="1" applyAlignment="1" applyProtection="1">
      <alignment vertical="top" wrapText="1"/>
      <protection locked="0"/>
    </xf>
    <xf numFmtId="0" fontId="5" fillId="2" borderId="11" xfId="0" applyNumberFormat="1" applyFont="1" applyFill="1" applyBorder="1" applyAlignment="1" applyProtection="1">
      <alignment vertical="top" wrapText="1"/>
      <protection locked="0"/>
    </xf>
    <xf numFmtId="0" fontId="5" fillId="2" borderId="3" xfId="0" applyNumberFormat="1" applyFont="1" applyFill="1" applyBorder="1" applyAlignment="1" applyProtection="1">
      <alignment vertical="top" wrapText="1"/>
      <protection locked="0"/>
    </xf>
    <xf numFmtId="0" fontId="5" fillId="2" borderId="12" xfId="0" applyNumberFormat="1" applyFont="1" applyFill="1" applyBorder="1" applyAlignment="1" applyProtection="1">
      <alignment vertical="top" wrapText="1"/>
      <protection locked="0"/>
    </xf>
    <xf numFmtId="0" fontId="1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 applyProtection="1">
      <alignment vertical="top" wrapText="1"/>
      <protection locked="0"/>
    </xf>
    <xf numFmtId="0" fontId="5" fillId="2" borderId="13" xfId="0" applyNumberFormat="1" applyFont="1" applyFill="1" applyBorder="1" applyAlignment="1" applyProtection="1">
      <alignment vertical="top" wrapText="1"/>
      <protection locked="0"/>
    </xf>
    <xf numFmtId="0" fontId="5" fillId="2" borderId="14" xfId="0" applyNumberFormat="1" applyFont="1" applyFill="1" applyBorder="1" applyAlignment="1" applyProtection="1">
      <alignment vertical="top" wrapText="1"/>
      <protection locked="0"/>
    </xf>
    <xf numFmtId="0" fontId="5" fillId="3" borderId="10" xfId="0" applyNumberFormat="1" applyFont="1" applyFill="1" applyBorder="1" applyAlignment="1" applyProtection="1">
      <alignment vertical="top" wrapText="1"/>
      <protection locked="0"/>
    </xf>
    <xf numFmtId="0" fontId="5" fillId="3" borderId="3" xfId="0" applyNumberFormat="1" applyFont="1" applyFill="1" applyBorder="1" applyAlignment="1" applyProtection="1">
      <alignment vertical="top" wrapText="1"/>
      <protection locked="0"/>
    </xf>
    <xf numFmtId="0" fontId="1" fillId="3" borderId="3" xfId="0" applyNumberFormat="1" applyFont="1" applyFill="1" applyBorder="1" applyAlignment="1" applyProtection="1">
      <alignment vertical="top" wrapText="1"/>
      <protection locked="0"/>
    </xf>
    <xf numFmtId="0" fontId="5" fillId="3" borderId="13" xfId="0" applyNumberFormat="1" applyFont="1" applyFill="1" applyBorder="1" applyAlignment="1" applyProtection="1">
      <alignment vertical="top" wrapText="1"/>
      <protection locked="0"/>
    </xf>
    <xf numFmtId="0" fontId="6" fillId="0" borderId="4" xfId="0" applyNumberFormat="1" applyFont="1" applyBorder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wrapText="1"/>
      <protection locked="0"/>
    </xf>
    <xf numFmtId="0" fontId="6" fillId="3" borderId="4" xfId="0" applyNumberFormat="1" applyFont="1" applyFill="1" applyBorder="1" applyAlignment="1" applyProtection="1">
      <alignment vertical="top" wrapText="1"/>
      <protection hidden="1"/>
    </xf>
    <xf numFmtId="0" fontId="1" fillId="3" borderId="3" xfId="0" applyNumberFormat="1" applyFont="1" applyFill="1" applyBorder="1" applyAlignment="1">
      <alignment vertical="top" wrapText="1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7" fillId="0" borderId="0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0" xfId="0" applyFont="1" applyAlignment="1">
      <alignment wrapText="1"/>
    </xf>
    <xf numFmtId="0" fontId="8" fillId="0" borderId="0" xfId="0" applyFont="1" applyBorder="1" applyAlignment="1">
      <alignment horizontal="center" wrapText="1"/>
    </xf>
    <xf numFmtId="0" fontId="5" fillId="0" borderId="17" xfId="0" applyFont="1" applyBorder="1" applyAlignment="1" applyProtection="1">
      <alignment horizontal="left" vertical="top" wrapText="1"/>
    </xf>
    <xf numFmtId="0" fontId="5" fillId="0" borderId="18" xfId="0" applyFont="1" applyBorder="1" applyAlignment="1" applyProtection="1">
      <alignment horizontal="center" vertical="center" textRotation="90" wrapText="1"/>
      <protection locked="0"/>
    </xf>
    <xf numFmtId="0" fontId="5" fillId="2" borderId="19" xfId="0" applyFont="1" applyFill="1" applyBorder="1" applyAlignment="1" applyProtection="1">
      <alignment vertical="top" wrapText="1"/>
      <protection locked="0"/>
    </xf>
    <xf numFmtId="0" fontId="5" fillId="2" borderId="20" xfId="0" applyNumberFormat="1" applyFont="1" applyFill="1" applyBorder="1" applyAlignment="1" applyProtection="1">
      <alignment vertical="top" wrapText="1"/>
      <protection locked="0"/>
    </xf>
    <xf numFmtId="0" fontId="5" fillId="2" borderId="21" xfId="0" applyFont="1" applyFill="1" applyBorder="1" applyAlignment="1" applyProtection="1">
      <alignment vertical="top" wrapText="1"/>
      <protection locked="0"/>
    </xf>
    <xf numFmtId="0" fontId="5" fillId="2" borderId="22" xfId="0" applyNumberFormat="1" applyFont="1" applyFill="1" applyBorder="1" applyAlignment="1" applyProtection="1">
      <alignment vertical="top" wrapText="1"/>
      <protection locked="0"/>
    </xf>
    <xf numFmtId="0" fontId="5" fillId="3" borderId="22" xfId="0" applyNumberFormat="1" applyFont="1" applyFill="1" applyBorder="1" applyAlignment="1" applyProtection="1">
      <alignment vertical="top" wrapText="1"/>
      <protection locked="0"/>
    </xf>
    <xf numFmtId="0" fontId="5" fillId="2" borderId="23" xfId="0" applyNumberFormat="1" applyFont="1" applyFill="1" applyBorder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5" fillId="2" borderId="9" xfId="0" applyFont="1" applyFill="1" applyBorder="1" applyAlignment="1" applyProtection="1">
      <alignment vertical="top" wrapText="1"/>
      <protection locked="0"/>
    </xf>
    <xf numFmtId="0" fontId="12" fillId="0" borderId="0" xfId="0" applyFont="1"/>
    <xf numFmtId="0" fontId="13" fillId="0" borderId="18" xfId="0" applyFont="1" applyBorder="1" applyAlignment="1" applyProtection="1">
      <alignment horizontal="center" vertical="center" textRotation="90" wrapText="1"/>
      <protection locked="0"/>
    </xf>
    <xf numFmtId="0" fontId="5" fillId="4" borderId="19" xfId="0" applyFont="1" applyFill="1" applyBorder="1" applyAlignment="1" applyProtection="1">
      <alignment vertical="top" wrapText="1"/>
      <protection locked="0"/>
    </xf>
    <xf numFmtId="0" fontId="5" fillId="4" borderId="10" xfId="0" applyNumberFormat="1" applyFont="1" applyFill="1" applyBorder="1" applyAlignment="1" applyProtection="1">
      <alignment vertical="top" wrapText="1"/>
      <protection locked="0"/>
    </xf>
    <xf numFmtId="0" fontId="5" fillId="4" borderId="20" xfId="0" applyNumberFormat="1" applyFont="1" applyFill="1" applyBorder="1" applyAlignment="1" applyProtection="1">
      <alignment vertical="top" wrapText="1"/>
      <protection locked="0"/>
    </xf>
    <xf numFmtId="0" fontId="5" fillId="4" borderId="11" xfId="0" applyNumberFormat="1" applyFont="1" applyFill="1" applyBorder="1" applyAlignment="1" applyProtection="1">
      <alignment vertical="top" wrapText="1"/>
      <protection locked="0"/>
    </xf>
    <xf numFmtId="0" fontId="5" fillId="4" borderId="5" xfId="0" applyFont="1" applyFill="1" applyBorder="1" applyAlignment="1" applyProtection="1">
      <alignment vertical="top" wrapText="1"/>
      <protection locked="0"/>
    </xf>
    <xf numFmtId="0" fontId="5" fillId="4" borderId="3" xfId="0" applyNumberFormat="1" applyFont="1" applyFill="1" applyBorder="1" applyAlignment="1" applyProtection="1">
      <alignment vertical="top" wrapText="1"/>
      <protection locked="0"/>
    </xf>
    <xf numFmtId="0" fontId="5" fillId="4" borderId="12" xfId="0" applyNumberFormat="1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8" xfId="0" applyNumberFormat="1" applyFont="1" applyFill="1" applyBorder="1" applyAlignment="1" applyProtection="1">
      <alignment vertical="top" wrapText="1"/>
      <protection locked="0"/>
    </xf>
    <xf numFmtId="0" fontId="5" fillId="4" borderId="25" xfId="0" applyNumberFormat="1" applyFont="1" applyFill="1" applyBorder="1" applyAlignment="1" applyProtection="1">
      <alignment vertical="top" wrapText="1"/>
      <protection locked="0"/>
    </xf>
    <xf numFmtId="0" fontId="5" fillId="4" borderId="21" xfId="0" applyFont="1" applyFill="1" applyBorder="1" applyAlignment="1" applyProtection="1">
      <alignment vertical="top" wrapText="1"/>
      <protection locked="0"/>
    </xf>
    <xf numFmtId="0" fontId="5" fillId="4" borderId="22" xfId="0" applyNumberFormat="1" applyFont="1" applyFill="1" applyBorder="1" applyAlignment="1" applyProtection="1">
      <alignment vertical="top" wrapText="1"/>
      <protection locked="0"/>
    </xf>
    <xf numFmtId="0" fontId="5" fillId="4" borderId="23" xfId="0" applyNumberFormat="1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>
      <alignment wrapText="1"/>
    </xf>
    <xf numFmtId="0" fontId="6" fillId="4" borderId="4" xfId="0" applyNumberFormat="1" applyFont="1" applyFill="1" applyBorder="1" applyAlignment="1" applyProtection="1">
      <alignment vertical="top" wrapText="1"/>
      <protection hidden="1"/>
    </xf>
    <xf numFmtId="0" fontId="2" fillId="4" borderId="3" xfId="0" applyFont="1" applyFill="1" applyBorder="1" applyAlignment="1">
      <alignment wrapText="1"/>
    </xf>
    <xf numFmtId="0" fontId="1" fillId="4" borderId="3" xfId="0" applyNumberFormat="1" applyFont="1" applyFill="1" applyBorder="1" applyAlignment="1">
      <alignment vertical="top" wrapText="1"/>
    </xf>
    <xf numFmtId="0" fontId="1" fillId="4" borderId="3" xfId="0" applyNumberFormat="1" applyFont="1" applyFill="1" applyBorder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" fillId="4" borderId="0" xfId="0" applyFont="1" applyFill="1" applyAlignment="1">
      <alignment wrapText="1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0" fontId="1" fillId="0" borderId="0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6" xfId="0" applyFont="1" applyBorder="1" applyAlignment="1">
      <alignment vertical="center" wrapText="1"/>
    </xf>
    <xf numFmtId="0" fontId="1" fillId="4" borderId="16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wrapText="1"/>
    </xf>
    <xf numFmtId="0" fontId="1" fillId="4" borderId="0" xfId="0" applyFont="1" applyFill="1" applyBorder="1" applyAlignment="1">
      <alignment wrapText="1"/>
    </xf>
    <xf numFmtId="0" fontId="1" fillId="4" borderId="0" xfId="0" applyFont="1" applyFill="1" applyAlignment="1">
      <alignment wrapText="1"/>
    </xf>
  </cellXfs>
  <cellStyles count="1">
    <cellStyle name="Обычный" xfId="0" builtinId="0"/>
  </cellStyles>
  <dxfs count="20"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view="pageBreakPreview" topLeftCell="A13" workbookViewId="0">
      <selection activeCell="B20" sqref="B20:C20"/>
    </sheetView>
  </sheetViews>
  <sheetFormatPr defaultRowHeight="12.75" x14ac:dyDescent="0.2"/>
  <cols>
    <col min="1" max="1" width="31.42578125" customWidth="1"/>
    <col min="2" max="2" width="12.7109375" customWidth="1"/>
    <col min="3" max="3" width="52.42578125" customWidth="1"/>
  </cols>
  <sheetData>
    <row r="1" spans="1:3" ht="24" customHeight="1" x14ac:dyDescent="0.2">
      <c r="A1" s="80"/>
      <c r="B1" s="80"/>
      <c r="C1" s="80"/>
    </row>
    <row r="2" spans="1:3" ht="21.95" customHeight="1" x14ac:dyDescent="0.25">
      <c r="A2" s="81"/>
      <c r="B2" s="81"/>
      <c r="C2" s="2" t="s">
        <v>5</v>
      </c>
    </row>
    <row r="3" spans="1:3" ht="21.95" customHeight="1" x14ac:dyDescent="0.25">
      <c r="A3" s="81"/>
      <c r="B3" s="81"/>
      <c r="C3" s="2" t="s">
        <v>6</v>
      </c>
    </row>
    <row r="4" spans="1:3" ht="21.95" customHeight="1" x14ac:dyDescent="0.25">
      <c r="A4" s="8"/>
      <c r="B4" s="8"/>
      <c r="C4" s="2"/>
    </row>
    <row r="5" spans="1:3" ht="54.95" customHeight="1" x14ac:dyDescent="0.4">
      <c r="A5" s="82" t="s">
        <v>7</v>
      </c>
      <c r="B5" s="82"/>
      <c r="C5" s="82"/>
    </row>
    <row r="6" spans="1:3" ht="24.75" customHeight="1" x14ac:dyDescent="0.25">
      <c r="A6" s="83" t="s">
        <v>8</v>
      </c>
      <c r="B6" s="83"/>
      <c r="C6" s="83"/>
    </row>
    <row r="7" spans="1:3" ht="50.1" customHeight="1" x14ac:dyDescent="0.25">
      <c r="A7" s="83" t="s">
        <v>9</v>
      </c>
      <c r="B7" s="83"/>
      <c r="C7" s="83"/>
    </row>
    <row r="8" spans="1:3" ht="50.1" customHeight="1" x14ac:dyDescent="0.25">
      <c r="A8" s="9"/>
      <c r="B8" s="9"/>
      <c r="C8" s="9"/>
    </row>
    <row r="9" spans="1:3" ht="20.100000000000001" customHeight="1" x14ac:dyDescent="0.2">
      <c r="A9" s="10" t="s">
        <v>10</v>
      </c>
      <c r="B9" s="79"/>
      <c r="C9" s="79"/>
    </row>
    <row r="10" spans="1:3" ht="20.100000000000001" customHeight="1" x14ac:dyDescent="0.2">
      <c r="A10" s="10" t="s">
        <v>11</v>
      </c>
      <c r="B10" s="79"/>
      <c r="C10" s="79"/>
    </row>
    <row r="11" spans="1:3" ht="20.100000000000001" customHeight="1" x14ac:dyDescent="0.2">
      <c r="A11" s="10" t="s">
        <v>12</v>
      </c>
      <c r="B11" s="79"/>
      <c r="C11" s="79"/>
    </row>
    <row r="12" spans="1:3" ht="132" customHeight="1" x14ac:dyDescent="0.2"/>
    <row r="13" spans="1:3" ht="21.95" customHeight="1" x14ac:dyDescent="0.25">
      <c r="A13" s="81"/>
      <c r="B13" s="81"/>
      <c r="C13" s="2" t="s">
        <v>5</v>
      </c>
    </row>
    <row r="14" spans="1:3" ht="21.95" customHeight="1" x14ac:dyDescent="0.25">
      <c r="A14" s="81"/>
      <c r="B14" s="81"/>
      <c r="C14" s="2" t="s">
        <v>6</v>
      </c>
    </row>
    <row r="15" spans="1:3" ht="21.95" customHeight="1" x14ac:dyDescent="0.25">
      <c r="A15" s="8"/>
      <c r="B15" s="8"/>
      <c r="C15" s="2"/>
    </row>
    <row r="16" spans="1:3" ht="54.95" customHeight="1" x14ac:dyDescent="0.4">
      <c r="A16" s="82" t="s">
        <v>7</v>
      </c>
      <c r="B16" s="82"/>
      <c r="C16" s="82"/>
    </row>
    <row r="17" spans="1:3" ht="25.5" customHeight="1" x14ac:dyDescent="0.25">
      <c r="A17" s="83" t="s">
        <v>8</v>
      </c>
      <c r="B17" s="83"/>
      <c r="C17" s="83"/>
    </row>
    <row r="18" spans="1:3" ht="50.1" customHeight="1" x14ac:dyDescent="0.25">
      <c r="A18" s="83" t="s">
        <v>9</v>
      </c>
      <c r="B18" s="83"/>
      <c r="C18" s="83"/>
    </row>
    <row r="19" spans="1:3" ht="50.1" customHeight="1" x14ac:dyDescent="0.25">
      <c r="A19" s="9"/>
      <c r="B19" s="9"/>
      <c r="C19" s="9"/>
    </row>
    <row r="20" spans="1:3" ht="20.100000000000001" customHeight="1" x14ac:dyDescent="0.2">
      <c r="A20" s="10" t="s">
        <v>10</v>
      </c>
      <c r="B20" s="79"/>
      <c r="C20" s="79"/>
    </row>
    <row r="21" spans="1:3" ht="20.100000000000001" customHeight="1" x14ac:dyDescent="0.2">
      <c r="A21" s="10" t="s">
        <v>11</v>
      </c>
      <c r="B21" s="79"/>
      <c r="C21" s="79"/>
    </row>
    <row r="22" spans="1:3" ht="20.100000000000001" customHeight="1" x14ac:dyDescent="0.2">
      <c r="A22" s="10" t="s">
        <v>12</v>
      </c>
      <c r="B22" s="79"/>
      <c r="C22" s="79"/>
    </row>
  </sheetData>
  <sheetProtection selectLockedCells="1"/>
  <mergeCells count="15">
    <mergeCell ref="B22:C22"/>
    <mergeCell ref="B11:C11"/>
    <mergeCell ref="A17:C17"/>
    <mergeCell ref="A18:C18"/>
    <mergeCell ref="B21:C21"/>
    <mergeCell ref="B9:C9"/>
    <mergeCell ref="B20:C20"/>
    <mergeCell ref="A1:C1"/>
    <mergeCell ref="B10:C10"/>
    <mergeCell ref="A13:B14"/>
    <mergeCell ref="A16:C16"/>
    <mergeCell ref="A2:B3"/>
    <mergeCell ref="A5:C5"/>
    <mergeCell ref="A6:C6"/>
    <mergeCell ref="A7:C7"/>
  </mergeCells>
  <phoneticPr fontId="3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B1" sqref="B1:N1"/>
    </sheetView>
  </sheetViews>
  <sheetFormatPr defaultRowHeight="12.75" x14ac:dyDescent="0.2"/>
  <cols>
    <col min="1" max="1" width="21" customWidth="1"/>
    <col min="2" max="2" width="5.28515625" customWidth="1"/>
    <col min="3" max="3" width="4.140625" customWidth="1"/>
    <col min="4" max="4" width="4.85546875" customWidth="1"/>
    <col min="5" max="5" width="4.42578125" customWidth="1"/>
    <col min="6" max="6" width="4.140625" customWidth="1"/>
    <col min="7" max="7" width="4.85546875" customWidth="1"/>
    <col min="8" max="8" width="4.5703125" customWidth="1"/>
    <col min="9" max="9" width="6" customWidth="1"/>
    <col min="10" max="10" width="3.28515625" customWidth="1"/>
    <col min="11" max="11" width="5.85546875" customWidth="1"/>
    <col min="12" max="12" width="4.5703125" customWidth="1"/>
  </cols>
  <sheetData>
    <row r="1" spans="1:14" ht="35.25" customHeight="1" x14ac:dyDescent="0.3">
      <c r="A1" s="53" t="s">
        <v>117</v>
      </c>
      <c r="B1" s="85" t="s">
        <v>118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44.25" customHeight="1" thickBot="1" x14ac:dyDescent="0.25">
      <c r="A2" s="41" t="s">
        <v>13</v>
      </c>
      <c r="B2" s="42" t="s">
        <v>37</v>
      </c>
      <c r="C2" s="42" t="s">
        <v>83</v>
      </c>
      <c r="D2" s="42" t="s">
        <v>50</v>
      </c>
      <c r="E2" s="58" t="s">
        <v>38</v>
      </c>
      <c r="F2" s="42" t="s">
        <v>40</v>
      </c>
      <c r="G2" s="58" t="s">
        <v>41</v>
      </c>
      <c r="H2" s="42" t="s">
        <v>17</v>
      </c>
      <c r="I2" s="42" t="s">
        <v>72</v>
      </c>
      <c r="J2" s="42"/>
      <c r="K2" s="42" t="s">
        <v>20</v>
      </c>
      <c r="L2" s="42" t="s">
        <v>15</v>
      </c>
      <c r="M2" s="42"/>
      <c r="N2" s="42"/>
    </row>
    <row r="3" spans="1:14" ht="27" customHeight="1" x14ac:dyDescent="0.2">
      <c r="A3" s="59" t="s">
        <v>119</v>
      </c>
      <c r="B3" s="60">
        <v>10</v>
      </c>
      <c r="C3" s="60">
        <v>4</v>
      </c>
      <c r="D3" s="60">
        <v>10</v>
      </c>
      <c r="E3" s="60">
        <v>1</v>
      </c>
      <c r="F3" s="60">
        <v>2</v>
      </c>
      <c r="G3" s="61">
        <v>2</v>
      </c>
      <c r="H3" s="60"/>
      <c r="I3" s="60"/>
      <c r="J3" s="60"/>
      <c r="K3" s="60"/>
      <c r="L3" s="60"/>
      <c r="M3" s="60"/>
      <c r="N3" s="62"/>
    </row>
    <row r="4" spans="1:14" ht="19.5" customHeight="1" x14ac:dyDescent="0.2">
      <c r="A4" s="63" t="s">
        <v>18</v>
      </c>
      <c r="B4" s="64"/>
      <c r="C4" s="64"/>
      <c r="D4" s="64"/>
      <c r="E4" s="64"/>
      <c r="F4" s="64"/>
      <c r="G4" s="64"/>
      <c r="H4" s="64">
        <v>25</v>
      </c>
      <c r="I4" s="64"/>
      <c r="J4" s="64"/>
      <c r="K4" s="64"/>
      <c r="L4" s="64"/>
      <c r="M4" s="64"/>
      <c r="N4" s="65"/>
    </row>
    <row r="5" spans="1:14" ht="15.75" customHeight="1" x14ac:dyDescent="0.2">
      <c r="A5" s="63" t="s">
        <v>19</v>
      </c>
      <c r="B5" s="64"/>
      <c r="C5" s="64"/>
      <c r="D5" s="64"/>
      <c r="E5" s="64"/>
      <c r="F5" s="64"/>
      <c r="G5" s="64"/>
      <c r="H5" s="64"/>
      <c r="I5" s="64"/>
      <c r="J5" s="64"/>
      <c r="K5" s="64">
        <v>2</v>
      </c>
      <c r="L5" s="64">
        <v>5</v>
      </c>
      <c r="M5" s="64"/>
      <c r="N5" s="65"/>
    </row>
    <row r="6" spans="1:14" x14ac:dyDescent="0.2">
      <c r="A6" s="66" t="s">
        <v>72</v>
      </c>
      <c r="B6" s="67"/>
      <c r="C6" s="67"/>
      <c r="D6" s="67"/>
      <c r="E6" s="67"/>
      <c r="F6" s="67"/>
      <c r="G6" s="67"/>
      <c r="H6" s="67"/>
      <c r="I6" s="67">
        <v>22</v>
      </c>
      <c r="J6" s="67"/>
      <c r="K6" s="67"/>
      <c r="L6" s="67"/>
      <c r="M6" s="67"/>
      <c r="N6" s="68"/>
    </row>
    <row r="7" spans="1:14" ht="13.5" thickBot="1" x14ac:dyDescent="0.25">
      <c r="A7" s="69" t="s">
        <v>120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1"/>
    </row>
    <row r="8" spans="1:14" ht="15.75" x14ac:dyDescent="0.2">
      <c r="A8" s="72" t="s">
        <v>0</v>
      </c>
      <c r="B8" s="73">
        <f>B9/$C$12*1000</f>
        <v>76.923076923076934</v>
      </c>
      <c r="C8" s="73">
        <f t="shared" ref="C8:N8" si="0">C9/$C$12*1000</f>
        <v>30.76923076923077</v>
      </c>
      <c r="D8" s="73">
        <v>44.1</v>
      </c>
      <c r="E8" s="73">
        <v>14.7</v>
      </c>
      <c r="F8" s="73">
        <f t="shared" si="0"/>
        <v>15.384615384615385</v>
      </c>
      <c r="G8" s="73">
        <f t="shared" si="0"/>
        <v>15.384615384615385</v>
      </c>
      <c r="H8" s="73">
        <f t="shared" si="0"/>
        <v>192.30769230769232</v>
      </c>
      <c r="I8" s="73">
        <f t="shared" si="0"/>
        <v>115.38461538461539</v>
      </c>
      <c r="J8" s="73"/>
      <c r="K8" s="73">
        <f t="shared" si="0"/>
        <v>15.384615384615385</v>
      </c>
      <c r="L8" s="73">
        <f t="shared" si="0"/>
        <v>38.461538461538467</v>
      </c>
      <c r="M8" s="73">
        <f t="shared" si="0"/>
        <v>0</v>
      </c>
      <c r="N8" s="73">
        <f t="shared" si="0"/>
        <v>0</v>
      </c>
    </row>
    <row r="9" spans="1:14" ht="29.25" customHeight="1" x14ac:dyDescent="0.2">
      <c r="A9" s="74" t="s">
        <v>1</v>
      </c>
      <c r="B9" s="75">
        <f>SUM(B3:B7)</f>
        <v>10</v>
      </c>
      <c r="C9" s="75">
        <v>4</v>
      </c>
      <c r="D9" s="75">
        <v>10</v>
      </c>
      <c r="E9" s="75">
        <v>1</v>
      </c>
      <c r="F9" s="75">
        <f t="shared" ref="F9:N9" si="1">SUM(F3:F7)</f>
        <v>2</v>
      </c>
      <c r="G9" s="75">
        <f t="shared" si="1"/>
        <v>2</v>
      </c>
      <c r="H9" s="75">
        <f t="shared" si="1"/>
        <v>25</v>
      </c>
      <c r="I9" s="75">
        <v>15</v>
      </c>
      <c r="J9" s="75"/>
      <c r="K9" s="75">
        <f t="shared" si="1"/>
        <v>2</v>
      </c>
      <c r="L9" s="75">
        <v>5</v>
      </c>
      <c r="M9" s="75">
        <f t="shared" si="1"/>
        <v>0</v>
      </c>
      <c r="N9" s="75">
        <f t="shared" si="1"/>
        <v>0</v>
      </c>
    </row>
    <row r="10" spans="1:14" ht="15.75" x14ac:dyDescent="0.2">
      <c r="A10" s="74" t="s">
        <v>2</v>
      </c>
      <c r="B10" s="76">
        <v>400</v>
      </c>
      <c r="C10" s="76">
        <v>65</v>
      </c>
      <c r="D10" s="76">
        <v>40</v>
      </c>
      <c r="E10" s="76">
        <v>140</v>
      </c>
      <c r="F10" s="76">
        <v>40</v>
      </c>
      <c r="G10" s="76">
        <v>40</v>
      </c>
      <c r="H10" s="76">
        <v>30</v>
      </c>
      <c r="I10" s="76">
        <v>200</v>
      </c>
      <c r="J10" s="76"/>
      <c r="K10" s="76">
        <v>140</v>
      </c>
      <c r="L10" s="76">
        <v>82</v>
      </c>
      <c r="M10" s="76"/>
      <c r="N10" s="76"/>
    </row>
    <row r="11" spans="1:14" ht="15.75" x14ac:dyDescent="0.2">
      <c r="A11" s="74" t="s">
        <v>3</v>
      </c>
      <c r="B11" s="75">
        <f>B9*B10</f>
        <v>4000</v>
      </c>
      <c r="C11" s="75">
        <v>260</v>
      </c>
      <c r="D11" s="75">
        <v>400</v>
      </c>
      <c r="E11" s="75">
        <v>140</v>
      </c>
      <c r="F11" s="75">
        <f t="shared" ref="F11:N11" si="2">F9*F10</f>
        <v>80</v>
      </c>
      <c r="G11" s="75">
        <f t="shared" si="2"/>
        <v>80</v>
      </c>
      <c r="H11" s="75">
        <f t="shared" si="2"/>
        <v>750</v>
      </c>
      <c r="I11" s="75">
        <f t="shared" si="2"/>
        <v>3000</v>
      </c>
      <c r="J11" s="75"/>
      <c r="K11" s="75">
        <f t="shared" si="2"/>
        <v>280</v>
      </c>
      <c r="L11" s="75">
        <f t="shared" si="2"/>
        <v>410</v>
      </c>
      <c r="M11" s="75">
        <f t="shared" si="2"/>
        <v>0</v>
      </c>
      <c r="N11" s="75">
        <f t="shared" si="2"/>
        <v>0</v>
      </c>
    </row>
    <row r="12" spans="1:14" ht="15.75" x14ac:dyDescent="0.25">
      <c r="A12" s="91" t="s">
        <v>14</v>
      </c>
      <c r="B12" s="91"/>
      <c r="C12" s="77">
        <v>130</v>
      </c>
      <c r="D12" s="92" t="s">
        <v>121</v>
      </c>
      <c r="E12" s="92"/>
      <c r="F12" s="92"/>
      <c r="G12" s="92"/>
      <c r="H12" s="93"/>
      <c r="I12" s="93"/>
      <c r="J12" s="93"/>
      <c r="K12" s="93"/>
      <c r="L12" s="93"/>
      <c r="M12" s="93"/>
      <c r="N12" s="93"/>
    </row>
    <row r="13" spans="1:14" ht="15.75" x14ac:dyDescent="0.25">
      <c r="A13" s="94" t="s">
        <v>28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</row>
    <row r="14" spans="1:14" ht="15.75" x14ac:dyDescent="0.25">
      <c r="A14" s="94" t="s">
        <v>122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</row>
    <row r="15" spans="1:14" ht="15.75" x14ac:dyDescent="0.25">
      <c r="A15" s="78"/>
      <c r="B15" s="78"/>
      <c r="C15" s="78"/>
      <c r="D15" s="78"/>
      <c r="E15" s="78"/>
      <c r="F15" s="78"/>
      <c r="G15" s="78"/>
      <c r="H15" s="94"/>
      <c r="I15" s="94"/>
      <c r="J15" s="94"/>
      <c r="K15" s="94"/>
      <c r="L15" s="94"/>
      <c r="M15" s="94"/>
      <c r="N15" s="94"/>
    </row>
  </sheetData>
  <mergeCells count="6">
    <mergeCell ref="B1:N1"/>
    <mergeCell ref="A12:B12"/>
    <mergeCell ref="D12:G12"/>
    <mergeCell ref="H12:N15"/>
    <mergeCell ref="A13:G13"/>
    <mergeCell ref="A14:G14"/>
  </mergeCells>
  <conditionalFormatting sqref="B9:N9 B11:N11">
    <cfRule type="cellIs" dxfId="1" priority="1" stopIfTrue="1" operator="equal">
      <formula>0</formula>
    </cfRule>
  </conditionalFormatting>
  <conditionalFormatting sqref="B8:N8">
    <cfRule type="cellIs" dxfId="0" priority="2" stopIfTrue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view="pageBreakPreview" zoomScale="115" workbookViewId="0">
      <selection activeCell="H16" sqref="H16:P18"/>
    </sheetView>
  </sheetViews>
  <sheetFormatPr defaultRowHeight="12.75" x14ac:dyDescent="0.2"/>
  <cols>
    <col min="1" max="1" width="21.28515625" customWidth="1"/>
    <col min="2" max="8" width="5.7109375" customWidth="1"/>
    <col min="9" max="9" width="7.140625" customWidth="1"/>
    <col min="10" max="14" width="5.7109375" customWidth="1"/>
    <col min="15" max="15" width="37.7109375" hidden="1" customWidth="1"/>
    <col min="16" max="16" width="9.140625" hidden="1" customWidth="1"/>
  </cols>
  <sheetData>
    <row r="1" spans="1:16" ht="13.5" customHeight="1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ht="15.75" x14ac:dyDescent="0.2">
      <c r="A2" s="32" t="s">
        <v>93</v>
      </c>
      <c r="B2" s="85" t="s">
        <v>24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6" ht="39.75" customHeight="1" thickBot="1" x14ac:dyDescent="0.25">
      <c r="A3" s="13" t="s">
        <v>13</v>
      </c>
      <c r="B3" s="14" t="s">
        <v>23</v>
      </c>
      <c r="C3" s="14" t="s">
        <v>21</v>
      </c>
      <c r="D3" s="14" t="s">
        <v>22</v>
      </c>
      <c r="E3" s="14" t="s">
        <v>16</v>
      </c>
      <c r="F3" s="14" t="s">
        <v>17</v>
      </c>
      <c r="G3" s="14" t="s">
        <v>20</v>
      </c>
      <c r="H3" s="14" t="s">
        <v>15</v>
      </c>
      <c r="I3" s="14" t="s">
        <v>67</v>
      </c>
      <c r="J3" s="14" t="s">
        <v>92</v>
      </c>
      <c r="K3" s="14"/>
      <c r="L3" s="14"/>
      <c r="M3" s="14"/>
      <c r="N3" s="14"/>
      <c r="O3" s="7"/>
      <c r="P3" s="7"/>
    </row>
    <row r="4" spans="1:16" ht="20.100000000000001" customHeight="1" x14ac:dyDescent="0.2">
      <c r="A4" s="31" t="s">
        <v>26</v>
      </c>
      <c r="B4" s="15">
        <v>5</v>
      </c>
      <c r="C4" s="15">
        <v>12</v>
      </c>
      <c r="D4" s="23"/>
      <c r="E4" s="23">
        <v>1</v>
      </c>
      <c r="F4" s="15"/>
      <c r="G4" s="15"/>
      <c r="H4" s="15"/>
      <c r="I4" s="15"/>
      <c r="J4" s="15"/>
      <c r="K4" s="15"/>
      <c r="L4" s="15"/>
      <c r="M4" s="15"/>
      <c r="N4" s="16"/>
      <c r="O4" s="3"/>
      <c r="P4" s="4"/>
    </row>
    <row r="5" spans="1:16" ht="20.100000000000001" customHeight="1" x14ac:dyDescent="0.2">
      <c r="A5" s="11" t="s">
        <v>18</v>
      </c>
      <c r="B5" s="17"/>
      <c r="C5" s="17"/>
      <c r="D5" s="24"/>
      <c r="E5" s="24"/>
      <c r="F5" s="17">
        <v>20</v>
      </c>
      <c r="G5" s="17"/>
      <c r="H5" s="17"/>
      <c r="I5" s="17"/>
      <c r="J5" s="17"/>
      <c r="K5" s="17"/>
      <c r="L5" s="17"/>
      <c r="M5" s="17"/>
      <c r="N5" s="18"/>
      <c r="O5" s="3"/>
      <c r="P5" s="4"/>
    </row>
    <row r="6" spans="1:16" ht="20.100000000000001" customHeight="1" x14ac:dyDescent="0.2">
      <c r="A6" s="11" t="s">
        <v>19</v>
      </c>
      <c r="B6" s="17"/>
      <c r="C6" s="17"/>
      <c r="D6" s="24"/>
      <c r="E6" s="24"/>
      <c r="F6" s="17"/>
      <c r="G6" s="17">
        <v>2</v>
      </c>
      <c r="H6" s="17">
        <v>5</v>
      </c>
      <c r="I6" s="17"/>
      <c r="J6" s="17"/>
      <c r="K6" s="17"/>
      <c r="L6" s="17"/>
      <c r="M6" s="17"/>
      <c r="N6" s="18"/>
      <c r="O6" s="3"/>
      <c r="P6" s="4"/>
    </row>
    <row r="7" spans="1:16" ht="20.100000000000001" customHeight="1" x14ac:dyDescent="0.2">
      <c r="A7" s="11" t="s">
        <v>92</v>
      </c>
      <c r="B7" s="17"/>
      <c r="C7" s="17"/>
      <c r="D7" s="24"/>
      <c r="E7" s="24"/>
      <c r="F7" s="17"/>
      <c r="G7" s="17"/>
      <c r="H7" s="17"/>
      <c r="I7" s="17"/>
      <c r="J7" s="17">
        <v>30</v>
      </c>
      <c r="K7" s="17"/>
      <c r="L7" s="17"/>
      <c r="M7" s="17"/>
      <c r="N7" s="18"/>
      <c r="O7" s="3"/>
      <c r="P7" s="4"/>
    </row>
    <row r="8" spans="1:16" ht="20.100000000000001" customHeight="1" x14ac:dyDescent="0.2">
      <c r="A8" s="11" t="s">
        <v>27</v>
      </c>
      <c r="B8" s="17"/>
      <c r="C8" s="17"/>
      <c r="D8" s="24">
        <v>3</v>
      </c>
      <c r="E8" s="24"/>
      <c r="F8" s="17"/>
      <c r="G8" s="17"/>
      <c r="H8" s="17"/>
      <c r="I8" s="17"/>
      <c r="J8" s="17"/>
      <c r="K8" s="17"/>
      <c r="L8" s="17"/>
      <c r="M8" s="17"/>
      <c r="N8" s="18"/>
      <c r="O8" s="3"/>
      <c r="P8" s="4"/>
    </row>
    <row r="9" spans="1:16" ht="20.100000000000001" customHeight="1" x14ac:dyDescent="0.2">
      <c r="A9" s="11" t="s">
        <v>67</v>
      </c>
      <c r="B9" s="17"/>
      <c r="C9" s="17"/>
      <c r="D9" s="24"/>
      <c r="E9" s="24"/>
      <c r="F9" s="17"/>
      <c r="G9" s="17"/>
      <c r="H9" s="17"/>
      <c r="I9" s="17">
        <v>2</v>
      </c>
      <c r="J9" s="17"/>
      <c r="K9" s="17"/>
      <c r="L9" s="17"/>
      <c r="M9" s="17"/>
      <c r="N9" s="18"/>
      <c r="O9" s="3"/>
      <c r="P9" s="4"/>
    </row>
    <row r="10" spans="1:16" ht="20.100000000000001" customHeight="1" x14ac:dyDescent="0.2">
      <c r="A10" s="11"/>
      <c r="B10" s="17"/>
      <c r="C10" s="17"/>
      <c r="D10" s="24"/>
      <c r="E10" s="24"/>
      <c r="F10" s="17"/>
      <c r="G10" s="17"/>
      <c r="H10" s="17"/>
      <c r="I10" s="17"/>
      <c r="J10" s="17"/>
      <c r="K10" s="17"/>
      <c r="L10" s="17"/>
      <c r="M10" s="17"/>
      <c r="N10" s="18"/>
      <c r="O10" s="3"/>
      <c r="P10" s="4"/>
    </row>
    <row r="11" spans="1:16" ht="20.100000000000001" customHeight="1" thickBot="1" x14ac:dyDescent="0.25">
      <c r="A11" s="12"/>
      <c r="B11" s="21"/>
      <c r="C11" s="21"/>
      <c r="D11" s="26"/>
      <c r="E11" s="26"/>
      <c r="F11" s="21"/>
      <c r="G11" s="21"/>
      <c r="H11" s="21"/>
      <c r="I11" s="21"/>
      <c r="J11" s="21"/>
      <c r="K11" s="21"/>
      <c r="L11" s="21"/>
      <c r="M11" s="21"/>
      <c r="N11" s="22"/>
      <c r="O11" s="1"/>
      <c r="P11" s="1"/>
    </row>
    <row r="12" spans="1:16" ht="18" customHeight="1" thickBot="1" x14ac:dyDescent="0.25">
      <c r="A12" s="6" t="s">
        <v>0</v>
      </c>
      <c r="B12" s="27">
        <f>B13/$C$16*1000</f>
        <v>37.878787878787882</v>
      </c>
      <c r="C12" s="27">
        <f t="shared" ref="C12:N12" si="0">C13/$C$16*1000</f>
        <v>90.909090909090907</v>
      </c>
      <c r="D12" s="29">
        <v>23.4</v>
      </c>
      <c r="E12" s="29">
        <v>1.1000000000000001</v>
      </c>
      <c r="F12" s="27">
        <f t="shared" si="0"/>
        <v>151.51515151515153</v>
      </c>
      <c r="G12" s="27">
        <f t="shared" si="0"/>
        <v>15.151515151515152</v>
      </c>
      <c r="H12" s="27">
        <f t="shared" si="0"/>
        <v>37.878787878787882</v>
      </c>
      <c r="I12" s="27"/>
      <c r="J12" s="27"/>
      <c r="K12" s="27"/>
      <c r="L12" s="27">
        <f t="shared" si="0"/>
        <v>0</v>
      </c>
      <c r="M12" s="27">
        <f t="shared" si="0"/>
        <v>0</v>
      </c>
      <c r="N12" s="27">
        <f t="shared" si="0"/>
        <v>0</v>
      </c>
      <c r="O12" s="1"/>
      <c r="P12" s="1"/>
    </row>
    <row r="13" spans="1:16" ht="37.5" customHeight="1" thickBot="1" x14ac:dyDescent="0.25">
      <c r="A13" s="5" t="s">
        <v>1</v>
      </c>
      <c r="B13" s="19">
        <f>SUM(B4:B11)</f>
        <v>5</v>
      </c>
      <c r="C13" s="19">
        <f>SUM(C4:C11)</f>
        <v>12</v>
      </c>
      <c r="D13" s="30">
        <v>3</v>
      </c>
      <c r="E13" s="30">
        <v>1</v>
      </c>
      <c r="F13" s="19">
        <f>SUM(F4:F11)</f>
        <v>20</v>
      </c>
      <c r="G13" s="19">
        <f t="shared" ref="G13:N13" si="1">SUM(G4:G11)</f>
        <v>2</v>
      </c>
      <c r="H13" s="19">
        <f t="shared" si="1"/>
        <v>5</v>
      </c>
      <c r="I13" s="19">
        <v>2</v>
      </c>
      <c r="J13" s="19">
        <v>30</v>
      </c>
      <c r="K13" s="19"/>
      <c r="L13" s="19">
        <f t="shared" si="1"/>
        <v>0</v>
      </c>
      <c r="M13" s="19">
        <f t="shared" si="1"/>
        <v>0</v>
      </c>
      <c r="N13" s="19">
        <f t="shared" si="1"/>
        <v>0</v>
      </c>
      <c r="O13" s="1"/>
      <c r="P13" s="1"/>
    </row>
    <row r="14" spans="1:16" ht="18" customHeight="1" thickBot="1" x14ac:dyDescent="0.25">
      <c r="A14" s="5" t="s">
        <v>2</v>
      </c>
      <c r="B14" s="20">
        <v>60</v>
      </c>
      <c r="C14" s="20">
        <v>110</v>
      </c>
      <c r="D14" s="25">
        <v>820</v>
      </c>
      <c r="E14" s="25">
        <v>20</v>
      </c>
      <c r="F14" s="20">
        <v>30</v>
      </c>
      <c r="G14" s="20">
        <v>140</v>
      </c>
      <c r="H14" s="20">
        <v>80</v>
      </c>
      <c r="I14" s="20">
        <v>650</v>
      </c>
      <c r="J14" s="20">
        <v>90</v>
      </c>
      <c r="K14" s="20"/>
      <c r="L14" s="20"/>
      <c r="M14" s="20"/>
      <c r="N14" s="20"/>
      <c r="O14" s="1"/>
      <c r="P14" s="1"/>
    </row>
    <row r="15" spans="1:16" ht="18" customHeight="1" thickBot="1" x14ac:dyDescent="0.25">
      <c r="A15" s="5" t="s">
        <v>3</v>
      </c>
      <c r="B15" s="19">
        <v>300</v>
      </c>
      <c r="C15" s="19">
        <v>1320</v>
      </c>
      <c r="D15" s="30">
        <v>2460</v>
      </c>
      <c r="E15" s="30">
        <v>20</v>
      </c>
      <c r="F15" s="19">
        <f t="shared" ref="F15:N15" si="2">F13*F14</f>
        <v>600</v>
      </c>
      <c r="G15" s="19">
        <f t="shared" si="2"/>
        <v>280</v>
      </c>
      <c r="H15" s="19">
        <v>400</v>
      </c>
      <c r="I15" s="19">
        <v>1100</v>
      </c>
      <c r="J15" s="19">
        <v>2700</v>
      </c>
      <c r="K15" s="19"/>
      <c r="L15" s="19">
        <f t="shared" si="2"/>
        <v>0</v>
      </c>
      <c r="M15" s="19">
        <f t="shared" si="2"/>
        <v>0</v>
      </c>
      <c r="N15" s="19">
        <f t="shared" si="2"/>
        <v>0</v>
      </c>
      <c r="O15" s="1"/>
      <c r="P15" s="1"/>
    </row>
    <row r="16" spans="1:16" ht="15.75" x14ac:dyDescent="0.25">
      <c r="A16" s="89" t="s">
        <v>14</v>
      </c>
      <c r="B16" s="89"/>
      <c r="C16" s="28">
        <v>132</v>
      </c>
      <c r="D16" s="89" t="s">
        <v>123</v>
      </c>
      <c r="E16" s="89"/>
      <c r="F16" s="89"/>
      <c r="G16" s="89"/>
      <c r="H16" s="87"/>
      <c r="I16" s="87"/>
      <c r="J16" s="87"/>
      <c r="K16" s="87"/>
      <c r="L16" s="87"/>
      <c r="M16" s="87"/>
      <c r="N16" s="87"/>
      <c r="O16" s="88"/>
      <c r="P16" s="88"/>
    </row>
    <row r="17" spans="1:16" ht="15.75" x14ac:dyDescent="0.25">
      <c r="A17" s="84" t="s">
        <v>4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</row>
    <row r="18" spans="1:16" ht="15.75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</row>
  </sheetData>
  <sheetProtection selectLockedCells="1"/>
  <mergeCells count="8">
    <mergeCell ref="A1:G1"/>
    <mergeCell ref="H1:P1"/>
    <mergeCell ref="B2:P2"/>
    <mergeCell ref="H16:P18"/>
    <mergeCell ref="A17:G17"/>
    <mergeCell ref="A18:G18"/>
    <mergeCell ref="A16:B16"/>
    <mergeCell ref="D16:G16"/>
  </mergeCells>
  <phoneticPr fontId="3" type="noConversion"/>
  <conditionalFormatting sqref="B15:N15 B13:N13">
    <cfRule type="cellIs" dxfId="19" priority="1" stopIfTrue="1" operator="equal">
      <formula>0</formula>
    </cfRule>
  </conditionalFormatting>
  <conditionalFormatting sqref="B12:N12">
    <cfRule type="cellIs" dxfId="18" priority="2" stopIfTrue="1" operator="greater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51181102362204722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16" workbookViewId="0">
      <selection activeCell="R14" sqref="R14"/>
    </sheetView>
  </sheetViews>
  <sheetFormatPr defaultRowHeight="12.75" x14ac:dyDescent="0.2"/>
  <cols>
    <col min="1" max="1" width="16.42578125" customWidth="1"/>
  </cols>
  <sheetData>
    <row r="1" spans="1:16" ht="24.75" customHeight="1" x14ac:dyDescent="0.3">
      <c r="A1" s="53" t="s">
        <v>94</v>
      </c>
      <c r="B1" s="85" t="s">
        <v>24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52.5" thickBot="1" x14ac:dyDescent="0.25">
      <c r="A2" s="41" t="s">
        <v>13</v>
      </c>
      <c r="B2" s="42" t="s">
        <v>45</v>
      </c>
      <c r="C2" s="42" t="s">
        <v>37</v>
      </c>
      <c r="D2" s="42" t="s">
        <v>20</v>
      </c>
      <c r="E2" s="42" t="s">
        <v>15</v>
      </c>
      <c r="F2" s="42" t="s">
        <v>22</v>
      </c>
      <c r="G2" s="42" t="s">
        <v>17</v>
      </c>
      <c r="H2" s="42" t="s">
        <v>16</v>
      </c>
      <c r="I2" s="42" t="s">
        <v>92</v>
      </c>
      <c r="J2" s="42" t="s">
        <v>95</v>
      </c>
      <c r="K2" s="42" t="s">
        <v>41</v>
      </c>
      <c r="L2" s="42" t="s">
        <v>40</v>
      </c>
      <c r="M2" s="42"/>
      <c r="N2" s="42"/>
      <c r="O2" s="1"/>
      <c r="P2" s="1"/>
    </row>
    <row r="3" spans="1:16" ht="27.75" customHeight="1" thickBot="1" x14ac:dyDescent="0.25">
      <c r="A3" s="43" t="s">
        <v>96</v>
      </c>
      <c r="B3" s="15">
        <v>10</v>
      </c>
      <c r="C3" s="15">
        <v>8</v>
      </c>
      <c r="D3" s="23"/>
      <c r="E3" s="23"/>
      <c r="F3" s="15">
        <v>3</v>
      </c>
      <c r="G3" s="44"/>
      <c r="H3" s="15">
        <v>1</v>
      </c>
      <c r="I3" s="15"/>
      <c r="J3" s="15">
        <v>1</v>
      </c>
      <c r="K3" s="15">
        <v>2</v>
      </c>
      <c r="L3" s="15">
        <v>2</v>
      </c>
      <c r="M3" s="15"/>
      <c r="N3" s="16"/>
      <c r="O3" s="1"/>
      <c r="P3" s="1"/>
    </row>
    <row r="4" spans="1:16" ht="15" customHeight="1" thickBot="1" x14ac:dyDescent="0.25">
      <c r="A4" s="11" t="s">
        <v>18</v>
      </c>
      <c r="B4" s="17"/>
      <c r="C4" s="17"/>
      <c r="D4" s="24"/>
      <c r="E4" s="24"/>
      <c r="F4" s="17"/>
      <c r="G4" s="17">
        <v>20</v>
      </c>
      <c r="H4" s="17"/>
      <c r="I4" s="17"/>
      <c r="J4" s="17"/>
      <c r="K4" s="17"/>
      <c r="L4" s="17"/>
      <c r="M4" s="17"/>
      <c r="N4" s="18"/>
      <c r="O4" s="1"/>
      <c r="P4" s="1"/>
    </row>
    <row r="5" spans="1:16" ht="16.5" thickBot="1" x14ac:dyDescent="0.25">
      <c r="A5" s="11" t="s">
        <v>20</v>
      </c>
      <c r="B5" s="17"/>
      <c r="C5" s="17"/>
      <c r="D5" s="24">
        <v>2</v>
      </c>
      <c r="E5" s="24">
        <v>5</v>
      </c>
      <c r="F5" s="17"/>
      <c r="G5" s="17"/>
      <c r="H5" s="17"/>
      <c r="I5" s="17"/>
      <c r="J5" s="17"/>
      <c r="K5" s="17"/>
      <c r="L5" s="17"/>
      <c r="M5" s="17"/>
      <c r="N5" s="18"/>
      <c r="O5" s="1"/>
      <c r="P5" s="1"/>
    </row>
    <row r="6" spans="1:16" ht="16.5" thickBot="1" x14ac:dyDescent="0.25">
      <c r="A6" s="11" t="s">
        <v>92</v>
      </c>
      <c r="B6" s="17"/>
      <c r="C6" s="17"/>
      <c r="D6" s="24"/>
      <c r="E6" s="24"/>
      <c r="F6" s="17"/>
      <c r="G6" s="17"/>
      <c r="H6" s="17"/>
      <c r="I6" s="17">
        <v>30</v>
      </c>
      <c r="J6" s="17"/>
      <c r="K6" s="17"/>
      <c r="L6" s="17"/>
      <c r="M6" s="17"/>
      <c r="N6" s="18"/>
      <c r="O6" s="1"/>
      <c r="P6" s="1"/>
    </row>
    <row r="7" spans="1:16" ht="16.5" thickBot="1" x14ac:dyDescent="0.25">
      <c r="A7" s="11" t="s">
        <v>97</v>
      </c>
      <c r="B7" s="17"/>
      <c r="C7" s="17"/>
      <c r="D7" s="24"/>
      <c r="E7" s="24"/>
      <c r="F7" s="17"/>
      <c r="G7" s="17"/>
      <c r="H7" s="17"/>
      <c r="I7" s="17"/>
      <c r="J7" s="17"/>
      <c r="K7" s="17"/>
      <c r="L7" s="17"/>
      <c r="M7" s="17"/>
      <c r="N7" s="18"/>
      <c r="O7" s="1"/>
      <c r="P7" s="1"/>
    </row>
    <row r="8" spans="1:16" ht="16.5" thickBot="1" x14ac:dyDescent="0.25">
      <c r="A8" s="11"/>
      <c r="B8" s="17"/>
      <c r="C8" s="17"/>
      <c r="D8" s="24"/>
      <c r="E8" s="24"/>
      <c r="F8" s="17"/>
      <c r="G8" s="17"/>
      <c r="H8" s="17"/>
      <c r="I8" s="17"/>
      <c r="J8" s="17"/>
      <c r="K8" s="17"/>
      <c r="L8" s="17"/>
      <c r="M8" s="17"/>
      <c r="N8" s="18"/>
      <c r="O8" s="1"/>
      <c r="P8" s="1"/>
    </row>
    <row r="9" spans="1:16" ht="16.5" thickBot="1" x14ac:dyDescent="0.25">
      <c r="A9" s="45"/>
      <c r="B9" s="46"/>
      <c r="C9" s="46"/>
      <c r="D9" s="47"/>
      <c r="E9" s="47"/>
      <c r="F9" s="46"/>
      <c r="G9" s="46"/>
      <c r="H9" s="46"/>
      <c r="I9" s="46"/>
      <c r="J9" s="46"/>
      <c r="K9" s="46"/>
      <c r="L9" s="46"/>
      <c r="M9" s="46"/>
      <c r="N9" s="48"/>
      <c r="O9" s="1"/>
      <c r="P9" s="1"/>
    </row>
    <row r="10" spans="1:16" ht="24.75" thickBot="1" x14ac:dyDescent="0.25">
      <c r="A10" s="6" t="s">
        <v>0</v>
      </c>
      <c r="B10" s="27">
        <f>B11/$C$14*1000</f>
        <v>75.187969924812023</v>
      </c>
      <c r="C10" s="27">
        <f t="shared" ref="C10:N10" si="0">C11/$C$14*1000</f>
        <v>60.150375939849624</v>
      </c>
      <c r="D10" s="29"/>
      <c r="E10" s="29"/>
      <c r="F10" s="27">
        <f t="shared" si="0"/>
        <v>22.556390977443609</v>
      </c>
      <c r="G10" s="27">
        <f t="shared" si="0"/>
        <v>150.37593984962405</v>
      </c>
      <c r="H10" s="27">
        <f t="shared" si="0"/>
        <v>7.518796992481203</v>
      </c>
      <c r="I10" s="27">
        <f t="shared" si="0"/>
        <v>225.56390977443607</v>
      </c>
      <c r="J10" s="27"/>
      <c r="K10" s="27"/>
      <c r="L10" s="27">
        <f t="shared" si="0"/>
        <v>15.037593984962406</v>
      </c>
      <c r="M10" s="27">
        <f t="shared" si="0"/>
        <v>0</v>
      </c>
      <c r="N10" s="27">
        <f t="shared" si="0"/>
        <v>0</v>
      </c>
      <c r="O10" s="1"/>
      <c r="P10" s="1"/>
    </row>
    <row r="11" spans="1:16" ht="48.75" thickBot="1" x14ac:dyDescent="0.25">
      <c r="A11" s="5" t="s">
        <v>1</v>
      </c>
      <c r="B11" s="19">
        <f>SUM(B3:B9)</f>
        <v>10</v>
      </c>
      <c r="C11" s="19">
        <v>8</v>
      </c>
      <c r="D11" s="30">
        <v>2</v>
      </c>
      <c r="E11" s="30">
        <v>5</v>
      </c>
      <c r="F11" s="19">
        <f t="shared" ref="F11:N11" si="1">SUM(F3:F9)</f>
        <v>3</v>
      </c>
      <c r="G11" s="19">
        <f t="shared" si="1"/>
        <v>20</v>
      </c>
      <c r="H11" s="19">
        <f t="shared" si="1"/>
        <v>1</v>
      </c>
      <c r="I11" s="19">
        <v>30</v>
      </c>
      <c r="J11" s="19">
        <v>1</v>
      </c>
      <c r="K11" s="19">
        <v>2</v>
      </c>
      <c r="L11" s="19">
        <v>2</v>
      </c>
      <c r="M11" s="19">
        <f t="shared" si="1"/>
        <v>0</v>
      </c>
      <c r="N11" s="19">
        <f t="shared" si="1"/>
        <v>0</v>
      </c>
      <c r="O11" s="1"/>
      <c r="P11" s="1"/>
    </row>
    <row r="12" spans="1:16" ht="16.5" thickBot="1" x14ac:dyDescent="0.25">
      <c r="A12" s="5" t="s">
        <v>2</v>
      </c>
      <c r="B12" s="20">
        <v>130</v>
      </c>
      <c r="C12" s="20">
        <v>400</v>
      </c>
      <c r="D12" s="25">
        <v>140</v>
      </c>
      <c r="E12" s="25">
        <v>82</v>
      </c>
      <c r="F12" s="20">
        <v>820</v>
      </c>
      <c r="G12" s="20">
        <v>30</v>
      </c>
      <c r="H12" s="20">
        <v>20</v>
      </c>
      <c r="I12" s="20">
        <v>90</v>
      </c>
      <c r="J12" s="20">
        <v>156</v>
      </c>
      <c r="K12" s="20">
        <v>40</v>
      </c>
      <c r="L12" s="20">
        <v>40</v>
      </c>
      <c r="M12" s="20"/>
      <c r="N12" s="20"/>
      <c r="O12" s="1"/>
      <c r="P12" s="1"/>
    </row>
    <row r="13" spans="1:16" ht="16.5" thickBot="1" x14ac:dyDescent="0.25">
      <c r="A13" s="5" t="s">
        <v>3</v>
      </c>
      <c r="B13" s="19">
        <f>B11*B12</f>
        <v>1300</v>
      </c>
      <c r="C13" s="19">
        <v>2400</v>
      </c>
      <c r="D13" s="30">
        <v>280</v>
      </c>
      <c r="E13" s="30">
        <v>410</v>
      </c>
      <c r="F13" s="19">
        <f t="shared" ref="F13:N13" si="2">F11*F12</f>
        <v>2460</v>
      </c>
      <c r="G13" s="19">
        <f t="shared" si="2"/>
        <v>600</v>
      </c>
      <c r="H13" s="19">
        <f t="shared" si="2"/>
        <v>20</v>
      </c>
      <c r="I13" s="19">
        <v>2700</v>
      </c>
      <c r="J13" s="19">
        <v>156</v>
      </c>
      <c r="K13" s="19">
        <v>80</v>
      </c>
      <c r="L13" s="19">
        <v>80</v>
      </c>
      <c r="M13" s="19">
        <f t="shared" si="2"/>
        <v>0</v>
      </c>
      <c r="N13" s="19">
        <f t="shared" si="2"/>
        <v>0</v>
      </c>
      <c r="O13" s="1"/>
      <c r="P13" s="1"/>
    </row>
    <row r="14" spans="1:16" ht="15.75" x14ac:dyDescent="0.25">
      <c r="A14" s="90" t="s">
        <v>14</v>
      </c>
      <c r="B14" s="90"/>
      <c r="C14" s="49">
        <v>133</v>
      </c>
      <c r="D14" s="89" t="s">
        <v>98</v>
      </c>
      <c r="E14" s="89"/>
      <c r="F14" s="89"/>
      <c r="G14" s="89"/>
      <c r="H14" s="87"/>
      <c r="I14" s="87"/>
      <c r="J14" s="87"/>
      <c r="K14" s="87"/>
      <c r="L14" s="87"/>
      <c r="M14" s="87"/>
      <c r="N14" s="87"/>
      <c r="O14" s="88"/>
      <c r="P14" s="88"/>
    </row>
    <row r="15" spans="1:16" ht="15.75" x14ac:dyDescent="0.25">
      <c r="A15" s="84" t="s">
        <v>46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</row>
    <row r="16" spans="1:16" ht="15.75" x14ac:dyDescent="0.25">
      <c r="A16" s="51"/>
      <c r="B16" s="51"/>
      <c r="C16" s="51"/>
      <c r="D16" s="51"/>
      <c r="E16" s="51"/>
      <c r="F16" s="51"/>
      <c r="G16" s="51"/>
      <c r="H16" s="84"/>
      <c r="I16" s="84"/>
      <c r="J16" s="84"/>
      <c r="K16" s="84"/>
      <c r="L16" s="84"/>
      <c r="M16" s="84"/>
      <c r="N16" s="84"/>
      <c r="O16" s="84"/>
      <c r="P16" s="84"/>
    </row>
    <row r="17" spans="1:16" ht="15.75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</row>
    <row r="18" spans="1:16" ht="15.75" x14ac:dyDescent="0.2">
      <c r="A18" s="32" t="s">
        <v>99</v>
      </c>
      <c r="B18" s="85" t="s">
        <v>24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</row>
    <row r="19" spans="1:16" ht="54" thickBot="1" x14ac:dyDescent="0.25">
      <c r="A19" s="13" t="s">
        <v>13</v>
      </c>
      <c r="B19" s="14" t="s">
        <v>23</v>
      </c>
      <c r="C19" s="14" t="s">
        <v>21</v>
      </c>
      <c r="D19" s="14" t="s">
        <v>22</v>
      </c>
      <c r="E19" s="14" t="s">
        <v>16</v>
      </c>
      <c r="F19" s="14" t="s">
        <v>17</v>
      </c>
      <c r="G19" s="14" t="s">
        <v>80</v>
      </c>
      <c r="H19" s="14" t="s">
        <v>15</v>
      </c>
      <c r="I19" s="14" t="s">
        <v>25</v>
      </c>
      <c r="J19" s="14" t="s">
        <v>72</v>
      </c>
      <c r="K19" s="14"/>
      <c r="L19" s="14"/>
      <c r="M19" s="14"/>
      <c r="N19" s="14"/>
      <c r="O19" s="7"/>
      <c r="P19" s="7"/>
    </row>
    <row r="20" spans="1:16" ht="15.75" x14ac:dyDescent="0.2">
      <c r="A20" s="31" t="s">
        <v>26</v>
      </c>
      <c r="B20" s="15">
        <v>5</v>
      </c>
      <c r="C20" s="15">
        <v>12</v>
      </c>
      <c r="D20" s="23">
        <v>2</v>
      </c>
      <c r="E20" s="23">
        <v>1</v>
      </c>
      <c r="F20" s="15"/>
      <c r="G20" s="15"/>
      <c r="H20" s="15"/>
      <c r="I20" s="15"/>
      <c r="J20" s="15"/>
      <c r="K20" s="15"/>
      <c r="L20" s="15"/>
      <c r="M20" s="15"/>
      <c r="N20" s="16"/>
      <c r="O20" s="3"/>
      <c r="P20" s="4"/>
    </row>
    <row r="21" spans="1:16" ht="13.5" customHeight="1" x14ac:dyDescent="0.2">
      <c r="A21" s="11" t="s">
        <v>18</v>
      </c>
      <c r="B21" s="17"/>
      <c r="C21" s="17"/>
      <c r="D21" s="24"/>
      <c r="E21" s="24"/>
      <c r="F21" s="17">
        <v>20</v>
      </c>
      <c r="G21" s="17"/>
      <c r="H21" s="17"/>
      <c r="I21" s="17"/>
      <c r="J21" s="17"/>
      <c r="K21" s="17"/>
      <c r="L21" s="17"/>
      <c r="M21" s="17"/>
      <c r="N21" s="18"/>
      <c r="O21" s="3"/>
      <c r="P21" s="4"/>
    </row>
    <row r="22" spans="1:16" ht="15.75" x14ac:dyDescent="0.2">
      <c r="A22" s="11" t="s">
        <v>100</v>
      </c>
      <c r="B22" s="17"/>
      <c r="C22" s="17"/>
      <c r="D22" s="24"/>
      <c r="E22" s="24"/>
      <c r="F22" s="17"/>
      <c r="G22" s="17">
        <v>2</v>
      </c>
      <c r="H22" s="17">
        <v>5</v>
      </c>
      <c r="I22" s="17"/>
      <c r="J22" s="17"/>
      <c r="K22" s="17"/>
      <c r="L22" s="17"/>
      <c r="M22" s="17"/>
      <c r="N22" s="18"/>
      <c r="O22" s="3"/>
      <c r="P22" s="4"/>
    </row>
    <row r="23" spans="1:16" ht="15.75" x14ac:dyDescent="0.2">
      <c r="A23" s="11" t="s">
        <v>25</v>
      </c>
      <c r="B23" s="17"/>
      <c r="C23" s="17"/>
      <c r="D23" s="24"/>
      <c r="E23" s="24"/>
      <c r="F23" s="17"/>
      <c r="G23" s="17"/>
      <c r="H23" s="17"/>
      <c r="I23" s="17">
        <v>135</v>
      </c>
      <c r="J23" s="17"/>
      <c r="K23" s="17"/>
      <c r="L23" s="17"/>
      <c r="M23" s="17"/>
      <c r="N23" s="18"/>
      <c r="O23" s="3"/>
      <c r="P23" s="4"/>
    </row>
    <row r="24" spans="1:16" ht="15.75" x14ac:dyDescent="0.2">
      <c r="A24" s="11" t="s">
        <v>101</v>
      </c>
      <c r="B24" s="17"/>
      <c r="C24" s="17"/>
      <c r="D24" s="24"/>
      <c r="E24" s="24"/>
      <c r="F24" s="17"/>
      <c r="G24" s="17"/>
      <c r="H24" s="17"/>
      <c r="I24" s="17"/>
      <c r="J24" s="17"/>
      <c r="K24" s="17"/>
      <c r="L24" s="17"/>
      <c r="M24" s="17"/>
      <c r="N24" s="18"/>
      <c r="O24" s="3"/>
      <c r="P24" s="4"/>
    </row>
    <row r="25" spans="1:16" ht="12.75" customHeight="1" x14ac:dyDescent="0.2">
      <c r="A25" s="11" t="s">
        <v>63</v>
      </c>
      <c r="B25" s="17"/>
      <c r="C25" s="17"/>
      <c r="D25" s="24"/>
      <c r="E25" s="24"/>
      <c r="F25" s="17"/>
      <c r="G25" s="17"/>
      <c r="H25" s="17"/>
      <c r="I25" s="17"/>
      <c r="J25" s="17"/>
      <c r="K25" s="17"/>
      <c r="L25" s="17"/>
      <c r="M25" s="17"/>
      <c r="N25" s="18"/>
      <c r="O25" s="3"/>
      <c r="P25" s="4"/>
    </row>
    <row r="26" spans="1:16" ht="15.75" x14ac:dyDescent="0.2">
      <c r="A26" s="11" t="s">
        <v>72</v>
      </c>
      <c r="B26" s="17"/>
      <c r="C26" s="17"/>
      <c r="D26" s="24"/>
      <c r="E26" s="24"/>
      <c r="F26" s="17"/>
      <c r="G26" s="17"/>
      <c r="H26" s="17"/>
      <c r="I26" s="17"/>
      <c r="J26" s="17">
        <v>22</v>
      </c>
      <c r="K26" s="17"/>
      <c r="L26" s="17"/>
      <c r="M26" s="17"/>
      <c r="N26" s="18"/>
      <c r="O26" s="3"/>
      <c r="P26" s="4"/>
    </row>
    <row r="27" spans="1:16" ht="16.5" thickBot="1" x14ac:dyDescent="0.25">
      <c r="A27" s="12"/>
      <c r="B27" s="21"/>
      <c r="C27" s="21"/>
      <c r="D27" s="26"/>
      <c r="E27" s="26"/>
      <c r="F27" s="21"/>
      <c r="G27" s="21"/>
      <c r="H27" s="21"/>
      <c r="I27" s="21"/>
      <c r="J27" s="21"/>
      <c r="K27" s="21"/>
      <c r="L27" s="21"/>
      <c r="M27" s="21"/>
      <c r="N27" s="22"/>
      <c r="O27" s="1"/>
      <c r="P27" s="1"/>
    </row>
    <row r="28" spans="1:16" ht="24.75" thickBot="1" x14ac:dyDescent="0.25">
      <c r="A28" s="6" t="s">
        <v>0</v>
      </c>
      <c r="B28" s="27">
        <f>B29/$C$32*1000</f>
        <v>39.0625</v>
      </c>
      <c r="C28" s="27">
        <f t="shared" ref="C28:N28" si="3">C29/$C$32*1000</f>
        <v>93.75</v>
      </c>
      <c r="D28" s="29">
        <v>23.4</v>
      </c>
      <c r="E28" s="29">
        <v>1.1000000000000001</v>
      </c>
      <c r="F28" s="27">
        <f t="shared" si="3"/>
        <v>156.25</v>
      </c>
      <c r="G28" s="27">
        <f t="shared" si="3"/>
        <v>15.625</v>
      </c>
      <c r="H28" s="27">
        <f t="shared" si="3"/>
        <v>39.0625</v>
      </c>
      <c r="I28" s="27">
        <f t="shared" si="3"/>
        <v>1054.6875</v>
      </c>
      <c r="J28" s="27"/>
      <c r="K28" s="27"/>
      <c r="L28" s="27">
        <f t="shared" si="3"/>
        <v>0</v>
      </c>
      <c r="M28" s="27">
        <f t="shared" si="3"/>
        <v>0</v>
      </c>
      <c r="N28" s="27">
        <f t="shared" si="3"/>
        <v>0</v>
      </c>
      <c r="O28" s="1"/>
      <c r="P28" s="1"/>
    </row>
    <row r="29" spans="1:16" ht="32.25" customHeight="1" thickBot="1" x14ac:dyDescent="0.25">
      <c r="A29" s="5" t="s">
        <v>1</v>
      </c>
      <c r="B29" s="19">
        <f>SUM(B20:B27)</f>
        <v>5</v>
      </c>
      <c r="C29" s="19">
        <v>12</v>
      </c>
      <c r="D29" s="30">
        <v>2</v>
      </c>
      <c r="E29" s="30">
        <v>1</v>
      </c>
      <c r="F29" s="19">
        <f>SUM(F20:F27)</f>
        <v>20</v>
      </c>
      <c r="G29" s="19">
        <f t="shared" ref="G29:N29" si="4">SUM(G20:G27)</f>
        <v>2</v>
      </c>
      <c r="H29" s="19">
        <f t="shared" si="4"/>
        <v>5</v>
      </c>
      <c r="I29" s="19">
        <v>135</v>
      </c>
      <c r="J29" s="19">
        <v>22</v>
      </c>
      <c r="K29" s="19"/>
      <c r="L29" s="19">
        <f t="shared" si="4"/>
        <v>0</v>
      </c>
      <c r="M29" s="19">
        <f t="shared" si="4"/>
        <v>0</v>
      </c>
      <c r="N29" s="19">
        <f t="shared" si="4"/>
        <v>0</v>
      </c>
      <c r="O29" s="1"/>
      <c r="P29" s="1"/>
    </row>
    <row r="30" spans="1:16" ht="16.5" thickBot="1" x14ac:dyDescent="0.25">
      <c r="A30" s="5" t="s">
        <v>2</v>
      </c>
      <c r="B30" s="20">
        <v>60</v>
      </c>
      <c r="C30" s="20">
        <v>110</v>
      </c>
      <c r="D30" s="25">
        <v>820</v>
      </c>
      <c r="E30" s="25">
        <v>20</v>
      </c>
      <c r="F30" s="20">
        <v>30</v>
      </c>
      <c r="G30" s="20">
        <v>450</v>
      </c>
      <c r="H30" s="20">
        <v>82</v>
      </c>
      <c r="I30" s="20">
        <v>9</v>
      </c>
      <c r="J30" s="20">
        <v>140</v>
      </c>
      <c r="K30" s="20"/>
      <c r="L30" s="20"/>
      <c r="M30" s="20"/>
      <c r="N30" s="20"/>
      <c r="O30" s="1"/>
      <c r="P30" s="1"/>
    </row>
    <row r="31" spans="1:16" ht="16.5" thickBot="1" x14ac:dyDescent="0.25">
      <c r="A31" s="5" t="s">
        <v>3</v>
      </c>
      <c r="B31" s="19">
        <v>300</v>
      </c>
      <c r="C31" s="19">
        <v>1220</v>
      </c>
      <c r="D31" s="30">
        <v>1640</v>
      </c>
      <c r="E31" s="30">
        <v>20</v>
      </c>
      <c r="F31" s="19">
        <f t="shared" ref="F31:N31" si="5">F29*F30</f>
        <v>600</v>
      </c>
      <c r="G31" s="19">
        <v>900</v>
      </c>
      <c r="H31" s="19">
        <f t="shared" si="5"/>
        <v>410</v>
      </c>
      <c r="I31" s="19">
        <v>1215</v>
      </c>
      <c r="J31" s="19">
        <v>3080</v>
      </c>
      <c r="K31" s="19"/>
      <c r="L31" s="19">
        <f t="shared" si="5"/>
        <v>0</v>
      </c>
      <c r="M31" s="19">
        <f t="shared" si="5"/>
        <v>0</v>
      </c>
      <c r="N31" s="19">
        <f t="shared" si="5"/>
        <v>0</v>
      </c>
      <c r="O31" s="1"/>
      <c r="P31" s="1"/>
    </row>
    <row r="32" spans="1:16" ht="15.75" x14ac:dyDescent="0.25">
      <c r="A32" s="89" t="s">
        <v>14</v>
      </c>
      <c r="B32" s="89"/>
      <c r="C32" s="28">
        <v>128</v>
      </c>
      <c r="D32" s="89" t="s">
        <v>102</v>
      </c>
      <c r="E32" s="89"/>
      <c r="F32" s="89"/>
      <c r="G32" s="89"/>
      <c r="H32" s="87"/>
      <c r="I32" s="87"/>
      <c r="J32" s="87"/>
      <c r="K32" s="87"/>
      <c r="L32" s="87"/>
      <c r="M32" s="87"/>
      <c r="N32" s="87"/>
      <c r="O32" s="88"/>
      <c r="P32" s="88"/>
    </row>
    <row r="33" spans="1:16" ht="15.75" x14ac:dyDescent="0.25">
      <c r="A33" s="84" t="s">
        <v>4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</row>
    <row r="34" spans="1:16" ht="15.75" x14ac:dyDescent="0.2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</row>
  </sheetData>
  <mergeCells count="12">
    <mergeCell ref="B18:P18"/>
    <mergeCell ref="A32:B32"/>
    <mergeCell ref="D32:G32"/>
    <mergeCell ref="H32:P34"/>
    <mergeCell ref="A33:G33"/>
    <mergeCell ref="A34:G34"/>
    <mergeCell ref="B1:P1"/>
    <mergeCell ref="A14:B14"/>
    <mergeCell ref="D14:G14"/>
    <mergeCell ref="H14:P17"/>
    <mergeCell ref="A15:G15"/>
    <mergeCell ref="A17:G17"/>
  </mergeCells>
  <conditionalFormatting sqref="B11:N11 B13:N13 B31:N31 B29:N29">
    <cfRule type="cellIs" dxfId="17" priority="1" stopIfTrue="1" operator="equal">
      <formula>0</formula>
    </cfRule>
  </conditionalFormatting>
  <conditionalFormatting sqref="B10:N10 B28:N28">
    <cfRule type="cellIs" dxfId="16" priority="2" stopIfTrue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D16" sqref="D16:G16"/>
    </sheetView>
  </sheetViews>
  <sheetFormatPr defaultRowHeight="12.75" x14ac:dyDescent="0.2"/>
  <cols>
    <col min="1" max="1" width="15.85546875" customWidth="1"/>
    <col min="2" max="2" width="5.5703125" customWidth="1"/>
    <col min="3" max="3" width="6.42578125" customWidth="1"/>
    <col min="4" max="4" width="5.28515625" customWidth="1"/>
    <col min="5" max="6" width="5.140625" customWidth="1"/>
    <col min="7" max="8" width="5.5703125" customWidth="1"/>
    <col min="9" max="10" width="5.85546875" customWidth="1"/>
    <col min="11" max="11" width="6.28515625" customWidth="1"/>
    <col min="12" max="12" width="4" customWidth="1"/>
    <col min="13" max="13" width="9.140625" customWidth="1"/>
    <col min="14" max="14" width="0.140625" customWidth="1"/>
    <col min="15" max="16" width="9.140625" hidden="1" customWidth="1"/>
  </cols>
  <sheetData>
    <row r="1" spans="1:16" ht="15.75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ht="26.25" customHeight="1" thickBot="1" x14ac:dyDescent="0.25">
      <c r="A2" s="32" t="s">
        <v>30</v>
      </c>
      <c r="B2" s="85" t="s">
        <v>24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6" ht="65.25" customHeight="1" thickBot="1" x14ac:dyDescent="0.3">
      <c r="A3" s="13" t="s">
        <v>13</v>
      </c>
      <c r="B3" s="14" t="s">
        <v>21</v>
      </c>
      <c r="C3" s="14" t="s">
        <v>31</v>
      </c>
      <c r="D3" s="14" t="s">
        <v>22</v>
      </c>
      <c r="E3" s="14" t="s">
        <v>20</v>
      </c>
      <c r="F3" s="14" t="s">
        <v>15</v>
      </c>
      <c r="G3" s="14" t="s">
        <v>17</v>
      </c>
      <c r="H3" s="14" t="s">
        <v>32</v>
      </c>
      <c r="I3" s="14" t="s">
        <v>25</v>
      </c>
      <c r="J3" s="14" t="s">
        <v>34</v>
      </c>
      <c r="K3" s="14" t="s">
        <v>67</v>
      </c>
      <c r="L3" s="14"/>
      <c r="M3" s="14"/>
      <c r="N3" s="14"/>
      <c r="O3" s="35"/>
      <c r="P3" s="35"/>
    </row>
    <row r="4" spans="1:16" ht="14.25" customHeight="1" x14ac:dyDescent="0.25">
      <c r="A4" s="31" t="s">
        <v>33</v>
      </c>
      <c r="B4" s="15">
        <v>15</v>
      </c>
      <c r="C4" s="15">
        <v>6</v>
      </c>
      <c r="D4" s="23"/>
      <c r="E4" s="23"/>
      <c r="F4" s="15"/>
      <c r="G4" s="15"/>
      <c r="H4" s="15"/>
      <c r="I4" s="15"/>
      <c r="J4" s="15">
        <v>5</v>
      </c>
      <c r="K4" s="15"/>
      <c r="L4" s="15"/>
      <c r="M4" s="15"/>
      <c r="N4" s="16"/>
      <c r="O4" s="33"/>
      <c r="P4" s="33"/>
    </row>
    <row r="5" spans="1:16" ht="16.5" customHeight="1" x14ac:dyDescent="0.25">
      <c r="A5" s="11" t="s">
        <v>18</v>
      </c>
      <c r="B5" s="17"/>
      <c r="C5" s="17"/>
      <c r="D5" s="24"/>
      <c r="E5" s="24"/>
      <c r="F5" s="17"/>
      <c r="G5" s="17">
        <v>25</v>
      </c>
      <c r="H5" s="17"/>
      <c r="I5" s="17"/>
      <c r="J5" s="17"/>
      <c r="K5" s="17"/>
      <c r="L5" s="17"/>
      <c r="M5" s="17"/>
      <c r="N5" s="18"/>
      <c r="O5" s="33"/>
      <c r="P5" s="33"/>
    </row>
    <row r="6" spans="1:16" ht="12.75" customHeight="1" x14ac:dyDescent="0.2">
      <c r="A6" s="11" t="s">
        <v>19</v>
      </c>
      <c r="B6" s="17"/>
      <c r="C6" s="17"/>
      <c r="D6" s="24"/>
      <c r="E6" s="24">
        <v>2</v>
      </c>
      <c r="F6" s="17">
        <v>5</v>
      </c>
      <c r="G6" s="17"/>
      <c r="H6" s="17"/>
      <c r="I6" s="17"/>
      <c r="J6" s="17"/>
      <c r="K6" s="17"/>
      <c r="L6" s="17"/>
      <c r="M6" s="17"/>
      <c r="N6" s="18"/>
    </row>
    <row r="7" spans="1:16" x14ac:dyDescent="0.2">
      <c r="A7" s="11" t="s">
        <v>25</v>
      </c>
      <c r="B7" s="17"/>
      <c r="C7" s="17"/>
      <c r="D7" s="24"/>
      <c r="E7" s="24"/>
      <c r="F7" s="17"/>
      <c r="G7" s="17"/>
      <c r="H7" s="17"/>
      <c r="I7" s="17">
        <v>135</v>
      </c>
      <c r="J7" s="17"/>
      <c r="K7" s="17"/>
      <c r="L7" s="17"/>
      <c r="M7" s="17"/>
      <c r="N7" s="18"/>
    </row>
    <row r="8" spans="1:16" ht="14.25" customHeight="1" x14ac:dyDescent="0.2">
      <c r="A8" s="11" t="s">
        <v>27</v>
      </c>
      <c r="B8" s="17"/>
      <c r="C8" s="17"/>
      <c r="D8" s="24">
        <v>3</v>
      </c>
      <c r="E8" s="24"/>
      <c r="F8" s="17"/>
      <c r="G8" s="17"/>
      <c r="H8" s="17"/>
      <c r="I8" s="17"/>
      <c r="J8" s="17"/>
      <c r="K8" s="17"/>
      <c r="L8" s="17"/>
      <c r="M8" s="17"/>
      <c r="N8" s="18"/>
    </row>
    <row r="9" spans="1:16" x14ac:dyDescent="0.2">
      <c r="A9" s="11" t="s">
        <v>32</v>
      </c>
      <c r="B9" s="17"/>
      <c r="C9" s="17"/>
      <c r="D9" s="24"/>
      <c r="E9" s="24"/>
      <c r="F9" s="17"/>
      <c r="G9" s="17"/>
      <c r="H9" s="17">
        <v>5</v>
      </c>
      <c r="I9" s="17"/>
      <c r="J9" s="17"/>
      <c r="K9" s="17"/>
      <c r="L9" s="17"/>
      <c r="M9" s="17"/>
      <c r="N9" s="18"/>
    </row>
    <row r="10" spans="1:16" x14ac:dyDescent="0.2">
      <c r="A10" s="11" t="s">
        <v>67</v>
      </c>
      <c r="B10" s="17"/>
      <c r="C10" s="17"/>
      <c r="D10" s="24"/>
      <c r="E10" s="24"/>
      <c r="F10" s="17"/>
      <c r="G10" s="17"/>
      <c r="H10" s="17"/>
      <c r="I10" s="17"/>
      <c r="J10" s="17"/>
      <c r="K10" s="17">
        <v>3</v>
      </c>
      <c r="L10" s="17"/>
      <c r="M10" s="17"/>
      <c r="N10" s="18"/>
    </row>
    <row r="11" spans="1:16" ht="13.5" thickBot="1" x14ac:dyDescent="0.25">
      <c r="A11" s="12"/>
      <c r="B11" s="21"/>
      <c r="C11" s="21"/>
      <c r="D11" s="26"/>
      <c r="E11" s="26"/>
      <c r="F11" s="21"/>
      <c r="G11" s="21"/>
      <c r="H11" s="21"/>
      <c r="I11" s="21"/>
      <c r="J11" s="21"/>
      <c r="K11" s="21"/>
      <c r="L11" s="21"/>
      <c r="M11" s="21"/>
      <c r="N11" s="22"/>
    </row>
    <row r="12" spans="1:16" ht="22.5" customHeight="1" x14ac:dyDescent="0.2">
      <c r="A12" s="6" t="s">
        <v>0</v>
      </c>
      <c r="B12" s="27">
        <f>B13/$C$16*1000</f>
        <v>115.38461538461539</v>
      </c>
      <c r="C12" s="27">
        <f t="shared" ref="C12:N12" si="0">C13/$C$16*1000</f>
        <v>46.153846153846153</v>
      </c>
      <c r="D12" s="29">
        <v>23.4</v>
      </c>
      <c r="E12" s="29">
        <v>1.1000000000000001</v>
      </c>
      <c r="F12" s="27">
        <f t="shared" si="0"/>
        <v>38.461538461538467</v>
      </c>
      <c r="G12" s="27">
        <f t="shared" si="0"/>
        <v>192.30769230769232</v>
      </c>
      <c r="H12" s="27">
        <f t="shared" si="0"/>
        <v>38.461538461538467</v>
      </c>
      <c r="I12" s="27">
        <f t="shared" si="0"/>
        <v>1038.4615384615386</v>
      </c>
      <c r="J12" s="27"/>
      <c r="K12" s="27"/>
      <c r="L12" s="27">
        <f t="shared" si="0"/>
        <v>0</v>
      </c>
      <c r="M12" s="27">
        <f t="shared" si="0"/>
        <v>0</v>
      </c>
      <c r="N12" s="27">
        <f t="shared" si="0"/>
        <v>0</v>
      </c>
    </row>
    <row r="13" spans="1:16" ht="34.5" customHeight="1" x14ac:dyDescent="0.2">
      <c r="A13" s="5" t="s">
        <v>1</v>
      </c>
      <c r="B13" s="19">
        <v>15</v>
      </c>
      <c r="C13" s="19">
        <v>6</v>
      </c>
      <c r="D13" s="30">
        <v>3</v>
      </c>
      <c r="E13" s="30">
        <v>2</v>
      </c>
      <c r="F13" s="19">
        <v>5</v>
      </c>
      <c r="G13" s="19">
        <v>25</v>
      </c>
      <c r="H13" s="19">
        <f t="shared" ref="H13:N13" si="1">SUM(H4:H11)</f>
        <v>5</v>
      </c>
      <c r="I13" s="19">
        <v>135</v>
      </c>
      <c r="J13" s="19">
        <v>5</v>
      </c>
      <c r="K13" s="19">
        <v>3</v>
      </c>
      <c r="L13" s="19">
        <f t="shared" si="1"/>
        <v>0</v>
      </c>
      <c r="M13" s="19">
        <f t="shared" si="1"/>
        <v>0</v>
      </c>
      <c r="N13" s="19">
        <f t="shared" si="1"/>
        <v>0</v>
      </c>
    </row>
    <row r="14" spans="1:16" ht="15.75" x14ac:dyDescent="0.2">
      <c r="A14" s="5" t="s">
        <v>2</v>
      </c>
      <c r="B14" s="20">
        <v>110</v>
      </c>
      <c r="C14" s="20">
        <v>70</v>
      </c>
      <c r="D14" s="25">
        <v>820</v>
      </c>
      <c r="E14" s="25">
        <v>140</v>
      </c>
      <c r="F14" s="20">
        <v>82</v>
      </c>
      <c r="G14" s="20">
        <v>30</v>
      </c>
      <c r="H14" s="20">
        <v>270</v>
      </c>
      <c r="I14" s="20">
        <v>9</v>
      </c>
      <c r="J14" s="20">
        <v>40</v>
      </c>
      <c r="K14" s="20">
        <v>650</v>
      </c>
      <c r="L14" s="20"/>
      <c r="M14" s="20"/>
      <c r="N14" s="20"/>
    </row>
    <row r="15" spans="1:16" ht="15.75" x14ac:dyDescent="0.2">
      <c r="A15" s="5" t="s">
        <v>3</v>
      </c>
      <c r="B15" s="19">
        <v>1650</v>
      </c>
      <c r="C15" s="19">
        <v>420</v>
      </c>
      <c r="D15" s="30">
        <v>2460</v>
      </c>
      <c r="E15" s="30">
        <v>280</v>
      </c>
      <c r="F15" s="19">
        <v>410</v>
      </c>
      <c r="G15" s="19">
        <v>750</v>
      </c>
      <c r="H15" s="19">
        <v>1350</v>
      </c>
      <c r="I15" s="19">
        <v>1215</v>
      </c>
      <c r="J15" s="19">
        <v>200</v>
      </c>
      <c r="K15" s="19">
        <v>1950</v>
      </c>
      <c r="L15" s="19">
        <f t="shared" ref="L15:N15" si="2">L13*L14</f>
        <v>0</v>
      </c>
      <c r="M15" s="19">
        <f t="shared" si="2"/>
        <v>0</v>
      </c>
      <c r="N15" s="19">
        <f t="shared" si="2"/>
        <v>0</v>
      </c>
    </row>
    <row r="16" spans="1:16" ht="15.75" x14ac:dyDescent="0.25">
      <c r="A16" s="89" t="s">
        <v>14</v>
      </c>
      <c r="B16" s="89"/>
      <c r="C16" s="28">
        <v>130</v>
      </c>
      <c r="D16" s="89" t="s">
        <v>68</v>
      </c>
      <c r="E16" s="89"/>
      <c r="F16" s="89"/>
      <c r="G16" s="89"/>
      <c r="H16" s="34"/>
      <c r="I16" s="34"/>
      <c r="J16" s="34"/>
      <c r="K16" s="34"/>
      <c r="L16" s="34"/>
      <c r="M16" s="34"/>
      <c r="N16" s="34"/>
    </row>
    <row r="17" spans="1:14" ht="15.75" x14ac:dyDescent="0.25">
      <c r="A17" s="84" t="s">
        <v>28</v>
      </c>
      <c r="B17" s="84"/>
      <c r="C17" s="84"/>
      <c r="D17" s="84"/>
      <c r="E17" s="84"/>
      <c r="F17" s="84"/>
      <c r="G17" s="84"/>
      <c r="H17" s="33"/>
      <c r="I17" s="33"/>
      <c r="J17" s="33"/>
      <c r="K17" s="33"/>
      <c r="L17" s="33"/>
      <c r="M17" s="33"/>
      <c r="N17" s="33"/>
    </row>
    <row r="18" spans="1:14" ht="15.75" x14ac:dyDescent="0.25">
      <c r="A18" s="84" t="s">
        <v>29</v>
      </c>
      <c r="B18" s="84"/>
      <c r="C18" s="84"/>
      <c r="D18" s="84"/>
      <c r="E18" s="84"/>
      <c r="F18" s="84"/>
      <c r="G18" s="84"/>
      <c r="H18" s="33"/>
      <c r="I18" s="33"/>
      <c r="J18" s="33"/>
      <c r="K18" s="33"/>
      <c r="L18" s="33"/>
      <c r="M18" s="33"/>
      <c r="N18" s="33"/>
    </row>
  </sheetData>
  <mergeCells count="7">
    <mergeCell ref="A17:G17"/>
    <mergeCell ref="A18:G18"/>
    <mergeCell ref="A1:G1"/>
    <mergeCell ref="H1:P1"/>
    <mergeCell ref="B2:P2"/>
    <mergeCell ref="A16:B16"/>
    <mergeCell ref="D16:G16"/>
  </mergeCells>
  <conditionalFormatting sqref="B15:N15 B13:N13">
    <cfRule type="cellIs" dxfId="15" priority="1" stopIfTrue="1" operator="equal">
      <formula>0</formula>
    </cfRule>
  </conditionalFormatting>
  <conditionalFormatting sqref="B12:N12">
    <cfRule type="cellIs" dxfId="14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opLeftCell="A10" workbookViewId="0">
      <selection activeCell="H18" sqref="H18"/>
    </sheetView>
  </sheetViews>
  <sheetFormatPr defaultRowHeight="12.75" x14ac:dyDescent="0.2"/>
  <cols>
    <col min="1" max="1" width="16.28515625" customWidth="1"/>
    <col min="2" max="2" width="5.28515625" customWidth="1"/>
    <col min="3" max="4" width="5.85546875" customWidth="1"/>
    <col min="5" max="5" width="4.5703125" customWidth="1"/>
    <col min="6" max="7" width="4.42578125" customWidth="1"/>
    <col min="8" max="8" width="5.85546875" customWidth="1"/>
    <col min="9" max="9" width="5.42578125" customWidth="1"/>
    <col min="10" max="10" width="5.5703125" customWidth="1"/>
    <col min="11" max="11" width="5.85546875" customWidth="1"/>
    <col min="12" max="12" width="5.5703125" customWidth="1"/>
    <col min="13" max="13" width="4.140625" customWidth="1"/>
    <col min="14" max="14" width="4.85546875" customWidth="1"/>
    <col min="15" max="15" width="0.42578125" customWidth="1"/>
    <col min="16" max="16" width="9.140625" hidden="1" customWidth="1"/>
  </cols>
  <sheetData>
    <row r="1" spans="1:16" ht="18" customHeight="1" thickBot="1" x14ac:dyDescent="0.25">
      <c r="A1" s="32" t="s">
        <v>44</v>
      </c>
      <c r="B1" s="85" t="s">
        <v>24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45" customHeight="1" thickBot="1" x14ac:dyDescent="0.3">
      <c r="A2" s="13" t="s">
        <v>13</v>
      </c>
      <c r="B2" s="14" t="s">
        <v>37</v>
      </c>
      <c r="C2" s="14" t="s">
        <v>38</v>
      </c>
      <c r="D2" s="14" t="s">
        <v>39</v>
      </c>
      <c r="E2" s="14" t="s">
        <v>40</v>
      </c>
      <c r="F2" s="14" t="s">
        <v>41</v>
      </c>
      <c r="G2" s="14" t="s">
        <v>17</v>
      </c>
      <c r="H2" s="14" t="s">
        <v>42</v>
      </c>
      <c r="I2" s="14" t="s">
        <v>16</v>
      </c>
      <c r="J2" s="14" t="s">
        <v>43</v>
      </c>
      <c r="K2" s="14" t="s">
        <v>69</v>
      </c>
      <c r="L2" s="14"/>
      <c r="M2" s="14"/>
      <c r="N2" s="14"/>
      <c r="O2" s="38"/>
      <c r="P2" s="38"/>
    </row>
    <row r="3" spans="1:16" ht="26.25" customHeight="1" x14ac:dyDescent="0.25">
      <c r="A3" s="31" t="s">
        <v>35</v>
      </c>
      <c r="B3" s="15">
        <v>7</v>
      </c>
      <c r="C3" s="15">
        <v>2</v>
      </c>
      <c r="D3" s="23">
        <v>10</v>
      </c>
      <c r="E3" s="23">
        <v>2</v>
      </c>
      <c r="F3" s="15">
        <v>2</v>
      </c>
      <c r="G3" s="15"/>
      <c r="H3" s="15"/>
      <c r="I3" s="15">
        <v>1</v>
      </c>
      <c r="J3" s="15">
        <v>1</v>
      </c>
      <c r="K3" s="15"/>
      <c r="L3" s="15"/>
      <c r="M3" s="15"/>
      <c r="N3" s="16"/>
      <c r="O3" s="36"/>
      <c r="P3" s="36"/>
    </row>
    <row r="4" spans="1:16" ht="13.5" customHeight="1" x14ac:dyDescent="0.25">
      <c r="A4" s="11" t="s">
        <v>18</v>
      </c>
      <c r="B4" s="17"/>
      <c r="C4" s="17"/>
      <c r="D4" s="24"/>
      <c r="E4" s="24"/>
      <c r="F4" s="17"/>
      <c r="G4" s="17">
        <v>20</v>
      </c>
      <c r="H4" s="17"/>
      <c r="I4" s="17"/>
      <c r="J4" s="17"/>
      <c r="K4" s="17"/>
      <c r="L4" s="17"/>
      <c r="M4" s="17"/>
      <c r="N4" s="18"/>
      <c r="O4" s="36"/>
      <c r="P4" s="36"/>
    </row>
    <row r="5" spans="1:16" ht="14.25" customHeight="1" x14ac:dyDescent="0.2">
      <c r="A5" s="11" t="s">
        <v>36</v>
      </c>
      <c r="B5" s="17"/>
      <c r="C5" s="17"/>
      <c r="D5" s="24"/>
      <c r="E5" s="24"/>
      <c r="F5" s="17"/>
      <c r="G5" s="17"/>
      <c r="H5" s="17">
        <v>10</v>
      </c>
      <c r="I5" s="17"/>
      <c r="J5" s="17"/>
      <c r="K5" s="17"/>
      <c r="L5" s="17"/>
      <c r="M5" s="17"/>
      <c r="N5" s="18"/>
    </row>
    <row r="6" spans="1:16" x14ac:dyDescent="0.2">
      <c r="A6" s="11" t="s">
        <v>69</v>
      </c>
      <c r="B6" s="17"/>
      <c r="C6" s="17"/>
      <c r="D6" s="24"/>
      <c r="E6" s="24"/>
      <c r="F6" s="17"/>
      <c r="G6" s="17"/>
      <c r="H6" s="17"/>
      <c r="I6" s="17"/>
      <c r="J6" s="17"/>
      <c r="K6" s="17">
        <v>5</v>
      </c>
      <c r="L6" s="17"/>
      <c r="M6" s="17"/>
      <c r="N6" s="18"/>
    </row>
    <row r="7" spans="1:16" ht="12.75" customHeight="1" x14ac:dyDescent="0.2">
      <c r="A7" s="11"/>
      <c r="B7" s="17"/>
      <c r="C7" s="17"/>
      <c r="D7" s="24"/>
      <c r="E7" s="24"/>
      <c r="F7" s="17"/>
      <c r="G7" s="17"/>
      <c r="H7" s="17"/>
      <c r="I7" s="17"/>
      <c r="J7" s="17"/>
      <c r="K7" s="17"/>
      <c r="L7" s="17"/>
      <c r="M7" s="17"/>
      <c r="N7" s="18"/>
    </row>
    <row r="8" spans="1:16" x14ac:dyDescent="0.2">
      <c r="A8" s="11"/>
      <c r="B8" s="17"/>
      <c r="C8" s="17"/>
      <c r="D8" s="24"/>
      <c r="E8" s="24"/>
      <c r="F8" s="17"/>
      <c r="G8" s="17"/>
      <c r="H8" s="17"/>
      <c r="I8" s="17"/>
      <c r="J8" s="17"/>
      <c r="K8" s="17"/>
      <c r="L8" s="17"/>
      <c r="M8" s="17"/>
      <c r="N8" s="18"/>
    </row>
    <row r="9" spans="1:16" x14ac:dyDescent="0.2">
      <c r="A9" s="11"/>
      <c r="B9" s="17"/>
      <c r="C9" s="17"/>
      <c r="D9" s="24"/>
      <c r="E9" s="24"/>
      <c r="F9" s="17"/>
      <c r="G9" s="17"/>
      <c r="H9" s="17"/>
      <c r="I9" s="17"/>
      <c r="J9" s="17"/>
      <c r="K9" s="17"/>
      <c r="L9" s="17"/>
      <c r="M9" s="17"/>
      <c r="N9" s="18"/>
    </row>
    <row r="10" spans="1:16" ht="13.5" thickBot="1" x14ac:dyDescent="0.25">
      <c r="A10" s="12"/>
      <c r="B10" s="21"/>
      <c r="C10" s="21"/>
      <c r="D10" s="26"/>
      <c r="E10" s="26"/>
      <c r="F10" s="21"/>
      <c r="G10" s="21"/>
      <c r="H10" s="21"/>
      <c r="I10" s="21"/>
      <c r="J10" s="21"/>
      <c r="K10" s="21"/>
      <c r="L10" s="21"/>
      <c r="M10" s="21"/>
      <c r="N10" s="22"/>
    </row>
    <row r="11" spans="1:16" ht="24" x14ac:dyDescent="0.2">
      <c r="A11" s="6" t="s">
        <v>0</v>
      </c>
      <c r="B11" s="27" t="e">
        <f>B12/$C$16*1000</f>
        <v>#DIV/0!</v>
      </c>
      <c r="C11" s="27" t="e">
        <f t="shared" ref="C11:N11" si="0">C12/$C$16*1000</f>
        <v>#DIV/0!</v>
      </c>
      <c r="D11" s="29">
        <v>23.4</v>
      </c>
      <c r="E11" s="29">
        <v>1.1000000000000001</v>
      </c>
      <c r="F11" s="27" t="e">
        <f t="shared" si="0"/>
        <v>#DIV/0!</v>
      </c>
      <c r="G11" s="27" t="e">
        <f t="shared" si="0"/>
        <v>#DIV/0!</v>
      </c>
      <c r="H11" s="27" t="e">
        <f t="shared" si="0"/>
        <v>#DIV/0!</v>
      </c>
      <c r="I11" s="27" t="e">
        <f t="shared" si="0"/>
        <v>#DIV/0!</v>
      </c>
      <c r="J11" s="27">
        <v>11.1</v>
      </c>
      <c r="K11" s="27"/>
      <c r="L11" s="27" t="e">
        <f t="shared" si="0"/>
        <v>#DIV/0!</v>
      </c>
      <c r="M11" s="27" t="e">
        <f t="shared" si="0"/>
        <v>#DIV/0!</v>
      </c>
      <c r="N11" s="27" t="e">
        <f t="shared" si="0"/>
        <v>#DIV/0!</v>
      </c>
    </row>
    <row r="12" spans="1:16" ht="24" customHeight="1" x14ac:dyDescent="0.2">
      <c r="A12" s="5" t="s">
        <v>1</v>
      </c>
      <c r="B12" s="19">
        <v>7</v>
      </c>
      <c r="C12" s="19">
        <v>2</v>
      </c>
      <c r="D12" s="30">
        <v>10</v>
      </c>
      <c r="E12" s="30">
        <v>2</v>
      </c>
      <c r="F12" s="19">
        <v>2</v>
      </c>
      <c r="G12" s="19">
        <v>20</v>
      </c>
      <c r="H12" s="19">
        <v>10</v>
      </c>
      <c r="I12" s="19">
        <v>1</v>
      </c>
      <c r="J12" s="19">
        <v>1</v>
      </c>
      <c r="K12" s="19">
        <v>5</v>
      </c>
      <c r="L12" s="19">
        <f t="shared" ref="L12:N12" si="1">SUM(L3:L10)</f>
        <v>0</v>
      </c>
      <c r="M12" s="19">
        <f t="shared" si="1"/>
        <v>0</v>
      </c>
      <c r="N12" s="19">
        <f t="shared" si="1"/>
        <v>0</v>
      </c>
    </row>
    <row r="13" spans="1:16" ht="15.75" x14ac:dyDescent="0.2">
      <c r="A13" s="5" t="s">
        <v>2</v>
      </c>
      <c r="B13" s="20">
        <v>400</v>
      </c>
      <c r="C13" s="20">
        <v>170</v>
      </c>
      <c r="D13" s="25">
        <v>90</v>
      </c>
      <c r="E13" s="25">
        <v>40</v>
      </c>
      <c r="F13" s="20">
        <v>40</v>
      </c>
      <c r="G13" s="20">
        <v>30</v>
      </c>
      <c r="H13" s="20">
        <v>270</v>
      </c>
      <c r="I13" s="20">
        <v>20</v>
      </c>
      <c r="J13" s="20">
        <v>170</v>
      </c>
      <c r="K13" s="20">
        <v>270</v>
      </c>
      <c r="L13" s="20"/>
      <c r="M13" s="20"/>
      <c r="N13" s="20"/>
    </row>
    <row r="14" spans="1:16" ht="15.75" x14ac:dyDescent="0.2">
      <c r="A14" s="5" t="s">
        <v>3</v>
      </c>
      <c r="B14" s="19">
        <v>2800</v>
      </c>
      <c r="C14" s="19">
        <v>340</v>
      </c>
      <c r="D14" s="30">
        <v>900</v>
      </c>
      <c r="E14" s="30">
        <v>80</v>
      </c>
      <c r="F14" s="19">
        <v>80</v>
      </c>
      <c r="G14" s="19">
        <v>600</v>
      </c>
      <c r="H14" s="19">
        <v>2700</v>
      </c>
      <c r="I14" s="19">
        <v>20</v>
      </c>
      <c r="J14" s="19">
        <v>170</v>
      </c>
      <c r="K14" s="19">
        <v>1350</v>
      </c>
      <c r="L14" s="19">
        <f t="shared" ref="L14:N14" si="2">L12*L13</f>
        <v>0</v>
      </c>
      <c r="M14" s="19">
        <f t="shared" si="2"/>
        <v>0</v>
      </c>
      <c r="N14" s="19">
        <f t="shared" si="2"/>
        <v>0</v>
      </c>
    </row>
    <row r="15" spans="1:16" ht="15.75" x14ac:dyDescent="0.25">
      <c r="A15" s="89" t="s">
        <v>14</v>
      </c>
      <c r="B15" s="89"/>
      <c r="C15" s="28">
        <v>130</v>
      </c>
      <c r="D15" s="89" t="s">
        <v>70</v>
      </c>
      <c r="E15" s="89"/>
      <c r="F15" s="89"/>
      <c r="G15" s="89"/>
      <c r="H15" s="37"/>
      <c r="I15" s="37"/>
      <c r="J15" s="37"/>
      <c r="K15" s="37"/>
      <c r="L15" s="37"/>
      <c r="M15" s="37"/>
      <c r="N15" s="37"/>
    </row>
    <row r="16" spans="1:16" ht="15.75" x14ac:dyDescent="0.25">
      <c r="A16" s="84" t="s">
        <v>28</v>
      </c>
      <c r="B16" s="84"/>
      <c r="C16" s="84"/>
      <c r="D16" s="84"/>
      <c r="E16" s="84"/>
      <c r="F16" s="84"/>
      <c r="G16" s="84"/>
      <c r="H16" s="36"/>
      <c r="I16" s="36"/>
      <c r="J16" s="36"/>
      <c r="K16" s="36"/>
      <c r="L16" s="36"/>
      <c r="M16" s="36"/>
      <c r="N16" s="36"/>
    </row>
    <row r="17" spans="1:14" ht="15.75" x14ac:dyDescent="0.25">
      <c r="A17" s="84" t="s">
        <v>29</v>
      </c>
      <c r="B17" s="84"/>
      <c r="C17" s="84"/>
      <c r="D17" s="84"/>
      <c r="E17" s="84"/>
      <c r="F17" s="84"/>
      <c r="G17" s="84"/>
      <c r="H17" s="36"/>
      <c r="I17" s="36"/>
      <c r="J17" s="36"/>
      <c r="K17" s="36"/>
      <c r="L17" s="36"/>
      <c r="M17" s="36"/>
      <c r="N17" s="36"/>
    </row>
  </sheetData>
  <mergeCells count="5">
    <mergeCell ref="B1:P1"/>
    <mergeCell ref="A15:B15"/>
    <mergeCell ref="D15:G15"/>
    <mergeCell ref="A16:G16"/>
    <mergeCell ref="A17:G17"/>
  </mergeCells>
  <conditionalFormatting sqref="B14:N14 B12:N12">
    <cfRule type="cellIs" dxfId="13" priority="1" stopIfTrue="1" operator="equal">
      <formula>0</formula>
    </cfRule>
  </conditionalFormatting>
  <conditionalFormatting sqref="B11:N11">
    <cfRule type="cellIs" dxfId="12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16" workbookViewId="0">
      <selection activeCell="Q11" sqref="Q11"/>
    </sheetView>
  </sheetViews>
  <sheetFormatPr defaultRowHeight="12.75" x14ac:dyDescent="0.2"/>
  <cols>
    <col min="1" max="1" width="17.5703125" customWidth="1"/>
    <col min="2" max="2" width="6.5703125" customWidth="1"/>
    <col min="3" max="3" width="5.28515625" customWidth="1"/>
    <col min="4" max="4" width="6.42578125" customWidth="1"/>
    <col min="5" max="5" width="5.28515625" customWidth="1"/>
    <col min="6" max="6" width="5.42578125" customWidth="1"/>
    <col min="7" max="7" width="4.28515625" customWidth="1"/>
    <col min="8" max="8" width="5.5703125" customWidth="1"/>
    <col min="9" max="9" width="5.85546875" customWidth="1"/>
    <col min="10" max="11" width="5.5703125" customWidth="1"/>
    <col min="12" max="12" width="6.140625" customWidth="1"/>
    <col min="13" max="13" width="4" customWidth="1"/>
    <col min="14" max="14" width="5" customWidth="1"/>
  </cols>
  <sheetData>
    <row r="1" spans="1:14" ht="33.75" customHeight="1" x14ac:dyDescent="0.25">
      <c r="A1" s="40" t="s">
        <v>55</v>
      </c>
      <c r="B1" s="85" t="s">
        <v>24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40.5" customHeight="1" thickBot="1" x14ac:dyDescent="0.25">
      <c r="A2" s="41" t="s">
        <v>13</v>
      </c>
      <c r="B2" s="42" t="s">
        <v>45</v>
      </c>
      <c r="C2" s="42" t="s">
        <v>59</v>
      </c>
      <c r="D2" s="42" t="s">
        <v>20</v>
      </c>
      <c r="E2" s="42" t="s">
        <v>15</v>
      </c>
      <c r="F2" s="42" t="s">
        <v>58</v>
      </c>
      <c r="G2" s="42" t="s">
        <v>17</v>
      </c>
      <c r="H2" s="42" t="s">
        <v>57</v>
      </c>
      <c r="I2" s="42" t="s">
        <v>61</v>
      </c>
      <c r="J2" s="42" t="s">
        <v>41</v>
      </c>
      <c r="K2" s="42" t="s">
        <v>62</v>
      </c>
      <c r="L2" s="42"/>
      <c r="M2" s="42"/>
      <c r="N2" s="42"/>
    </row>
    <row r="3" spans="1:14" ht="21" customHeight="1" x14ac:dyDescent="0.2">
      <c r="A3" s="43" t="s">
        <v>60</v>
      </c>
      <c r="B3" s="15">
        <v>9</v>
      </c>
      <c r="C3" s="15">
        <v>8</v>
      </c>
      <c r="D3" s="23"/>
      <c r="E3" s="23"/>
      <c r="F3" s="15">
        <v>1</v>
      </c>
      <c r="G3" s="44"/>
      <c r="H3" s="15"/>
      <c r="I3" s="15">
        <v>2</v>
      </c>
      <c r="J3" s="15">
        <v>2</v>
      </c>
      <c r="K3" s="15"/>
      <c r="L3" s="15"/>
      <c r="M3" s="15"/>
      <c r="N3" s="16"/>
    </row>
    <row r="4" spans="1:14" ht="15.75" customHeight="1" x14ac:dyDescent="0.2">
      <c r="A4" s="11" t="s">
        <v>18</v>
      </c>
      <c r="B4" s="17"/>
      <c r="C4" s="17"/>
      <c r="D4" s="24"/>
      <c r="E4" s="24"/>
      <c r="F4" s="17"/>
      <c r="G4" s="17">
        <v>20</v>
      </c>
      <c r="H4" s="17"/>
      <c r="I4" s="17"/>
      <c r="J4" s="17"/>
      <c r="K4" s="17"/>
      <c r="L4" s="17"/>
      <c r="M4" s="17"/>
      <c r="N4" s="18"/>
    </row>
    <row r="5" spans="1:14" x14ac:dyDescent="0.2">
      <c r="A5" s="11" t="s">
        <v>56</v>
      </c>
      <c r="B5" s="17"/>
      <c r="C5" s="17"/>
      <c r="D5" s="24">
        <v>1</v>
      </c>
      <c r="E5" s="24">
        <v>5</v>
      </c>
      <c r="F5" s="17"/>
      <c r="G5" s="17"/>
      <c r="H5" s="17"/>
      <c r="I5" s="17"/>
      <c r="J5" s="17"/>
      <c r="K5" s="17"/>
      <c r="L5" s="17"/>
      <c r="M5" s="17"/>
      <c r="N5" s="18"/>
    </row>
    <row r="6" spans="1:14" x14ac:dyDescent="0.2">
      <c r="A6" s="11" t="s">
        <v>57</v>
      </c>
      <c r="B6" s="17"/>
      <c r="C6" s="17"/>
      <c r="D6" s="24"/>
      <c r="E6" s="24"/>
      <c r="F6" s="17"/>
      <c r="G6" s="17"/>
      <c r="H6" s="17">
        <v>15</v>
      </c>
      <c r="I6" s="17"/>
      <c r="J6" s="17"/>
      <c r="K6" s="17"/>
      <c r="L6" s="17"/>
      <c r="M6" s="17"/>
      <c r="N6" s="18"/>
    </row>
    <row r="7" spans="1:14" x14ac:dyDescent="0.2">
      <c r="A7" s="11" t="s">
        <v>63</v>
      </c>
      <c r="B7" s="17"/>
      <c r="C7" s="17"/>
      <c r="D7" s="24"/>
      <c r="E7" s="24"/>
      <c r="F7" s="17"/>
      <c r="G7" s="17"/>
      <c r="H7" s="17"/>
      <c r="I7" s="17"/>
      <c r="J7" s="17"/>
      <c r="K7" s="17">
        <v>2</v>
      </c>
      <c r="L7" s="17"/>
      <c r="M7" s="17"/>
      <c r="N7" s="18"/>
    </row>
    <row r="8" spans="1:14" x14ac:dyDescent="0.2">
      <c r="A8" s="11"/>
      <c r="B8" s="17"/>
      <c r="C8" s="17"/>
      <c r="D8" s="24"/>
      <c r="E8" s="24"/>
      <c r="F8" s="17"/>
      <c r="G8" s="17"/>
      <c r="H8" s="17"/>
      <c r="I8" s="17"/>
      <c r="J8" s="17"/>
      <c r="K8" s="17"/>
      <c r="L8" s="17"/>
      <c r="M8" s="17"/>
      <c r="N8" s="18"/>
    </row>
    <row r="9" spans="1:14" ht="13.5" thickBot="1" x14ac:dyDescent="0.25">
      <c r="A9" s="45"/>
      <c r="B9" s="46"/>
      <c r="C9" s="46"/>
      <c r="D9" s="47"/>
      <c r="E9" s="47"/>
      <c r="F9" s="46"/>
      <c r="G9" s="46"/>
      <c r="H9" s="46"/>
      <c r="I9" s="46"/>
      <c r="J9" s="46"/>
      <c r="K9" s="46"/>
      <c r="L9" s="46"/>
      <c r="M9" s="46"/>
      <c r="N9" s="48"/>
    </row>
    <row r="10" spans="1:14" ht="24" x14ac:dyDescent="0.2">
      <c r="A10" s="6" t="s">
        <v>0</v>
      </c>
      <c r="B10" s="27">
        <f>B11/$C$14*1000</f>
        <v>70.3125</v>
      </c>
      <c r="C10" s="27">
        <f t="shared" ref="C10:N10" si="0">C11/$C$14*1000</f>
        <v>62.5</v>
      </c>
      <c r="D10" s="29"/>
      <c r="E10" s="29"/>
      <c r="F10" s="27">
        <f t="shared" si="0"/>
        <v>7.8125</v>
      </c>
      <c r="G10" s="27">
        <f t="shared" si="0"/>
        <v>156.25</v>
      </c>
      <c r="H10" s="27">
        <f t="shared" si="0"/>
        <v>117.1875</v>
      </c>
      <c r="I10" s="27"/>
      <c r="J10" s="27"/>
      <c r="K10" s="27"/>
      <c r="L10" s="27">
        <f t="shared" si="0"/>
        <v>0</v>
      </c>
      <c r="M10" s="27">
        <f t="shared" si="0"/>
        <v>0</v>
      </c>
      <c r="N10" s="27">
        <f t="shared" si="0"/>
        <v>0</v>
      </c>
    </row>
    <row r="11" spans="1:14" ht="44.25" customHeight="1" x14ac:dyDescent="0.2">
      <c r="A11" s="5" t="s">
        <v>1</v>
      </c>
      <c r="B11" s="19">
        <f>SUM(B3:B9)</f>
        <v>9</v>
      </c>
      <c r="C11" s="19">
        <v>8</v>
      </c>
      <c r="D11" s="30">
        <v>1</v>
      </c>
      <c r="E11" s="30">
        <v>5</v>
      </c>
      <c r="F11" s="19">
        <f t="shared" ref="F11:N11" si="1">SUM(F3:F9)</f>
        <v>1</v>
      </c>
      <c r="G11" s="19">
        <f t="shared" si="1"/>
        <v>20</v>
      </c>
      <c r="H11" s="19">
        <v>15</v>
      </c>
      <c r="I11" s="19">
        <v>1</v>
      </c>
      <c r="J11" s="19">
        <v>2</v>
      </c>
      <c r="K11" s="19">
        <v>2</v>
      </c>
      <c r="L11" s="19">
        <f t="shared" si="1"/>
        <v>0</v>
      </c>
      <c r="M11" s="19">
        <f t="shared" si="1"/>
        <v>0</v>
      </c>
      <c r="N11" s="19">
        <f t="shared" si="1"/>
        <v>0</v>
      </c>
    </row>
    <row r="12" spans="1:14" ht="15.75" x14ac:dyDescent="0.2">
      <c r="A12" s="5" t="s">
        <v>2</v>
      </c>
      <c r="B12" s="20">
        <v>140</v>
      </c>
      <c r="C12" s="20">
        <v>420</v>
      </c>
      <c r="D12" s="25">
        <v>140</v>
      </c>
      <c r="E12" s="25">
        <v>82</v>
      </c>
      <c r="F12" s="20">
        <v>150</v>
      </c>
      <c r="G12" s="20">
        <v>30</v>
      </c>
      <c r="H12" s="20">
        <v>170</v>
      </c>
      <c r="I12" s="20">
        <v>40</v>
      </c>
      <c r="J12" s="20">
        <v>40</v>
      </c>
      <c r="K12" s="20">
        <v>820</v>
      </c>
      <c r="L12" s="20"/>
      <c r="M12" s="20"/>
      <c r="N12" s="20"/>
    </row>
    <row r="13" spans="1:14" ht="15.75" x14ac:dyDescent="0.2">
      <c r="A13" s="5" t="s">
        <v>3</v>
      </c>
      <c r="B13" s="19">
        <v>1260</v>
      </c>
      <c r="C13" s="19">
        <v>3360</v>
      </c>
      <c r="D13" s="30">
        <v>140</v>
      </c>
      <c r="E13" s="30">
        <v>410</v>
      </c>
      <c r="F13" s="19">
        <v>150</v>
      </c>
      <c r="G13" s="19">
        <f t="shared" ref="G13:N13" si="2">G11*G12</f>
        <v>600</v>
      </c>
      <c r="H13" s="19">
        <v>2550</v>
      </c>
      <c r="I13" s="19">
        <v>40</v>
      </c>
      <c r="J13" s="19">
        <v>80</v>
      </c>
      <c r="K13" s="19">
        <v>1640</v>
      </c>
      <c r="L13" s="19">
        <f t="shared" si="2"/>
        <v>0</v>
      </c>
      <c r="M13" s="19">
        <f t="shared" si="2"/>
        <v>0</v>
      </c>
      <c r="N13" s="19">
        <f t="shared" si="2"/>
        <v>0</v>
      </c>
    </row>
    <row r="14" spans="1:14" ht="15.75" x14ac:dyDescent="0.25">
      <c r="A14" s="90" t="s">
        <v>14</v>
      </c>
      <c r="B14" s="90"/>
      <c r="C14" s="49">
        <v>128</v>
      </c>
      <c r="D14" s="89" t="s">
        <v>64</v>
      </c>
      <c r="E14" s="89"/>
      <c r="F14" s="89"/>
      <c r="G14" s="89"/>
      <c r="H14" s="87"/>
      <c r="I14" s="87"/>
      <c r="J14" s="87"/>
      <c r="K14" s="87"/>
      <c r="L14" s="87"/>
      <c r="M14" s="87"/>
      <c r="N14" s="87"/>
    </row>
    <row r="15" spans="1:14" ht="15.75" x14ac:dyDescent="0.25">
      <c r="A15" s="84" t="s">
        <v>46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</row>
    <row r="16" spans="1:14" ht="31.5" x14ac:dyDescent="0.25">
      <c r="A16" s="39" t="s">
        <v>47</v>
      </c>
      <c r="B16" s="39"/>
      <c r="C16" s="39"/>
      <c r="D16" s="39"/>
      <c r="E16" s="39"/>
      <c r="F16" s="39"/>
      <c r="G16" s="39"/>
      <c r="H16" s="84"/>
      <c r="I16" s="84"/>
      <c r="J16" s="84"/>
      <c r="K16" s="84"/>
      <c r="L16" s="84"/>
      <c r="M16" s="84"/>
      <c r="N16" s="84"/>
    </row>
    <row r="17" spans="1:14" ht="15.75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pans="1:14" ht="38.25" x14ac:dyDescent="0.25">
      <c r="A18" s="40" t="s">
        <v>48</v>
      </c>
      <c r="B18" s="85" t="s">
        <v>24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</row>
    <row r="19" spans="1:14" ht="45.75" customHeight="1" thickBot="1" x14ac:dyDescent="0.25">
      <c r="A19" s="13" t="s">
        <v>13</v>
      </c>
      <c r="B19" s="14" t="s">
        <v>37</v>
      </c>
      <c r="C19" s="14" t="s">
        <v>49</v>
      </c>
      <c r="D19" s="14" t="s">
        <v>40</v>
      </c>
      <c r="E19" s="14" t="s">
        <v>41</v>
      </c>
      <c r="F19" s="14" t="s">
        <v>38</v>
      </c>
      <c r="G19" s="14" t="s">
        <v>50</v>
      </c>
      <c r="H19" s="14" t="s">
        <v>20</v>
      </c>
      <c r="I19" s="14" t="s">
        <v>15</v>
      </c>
      <c r="J19" s="14" t="s">
        <v>43</v>
      </c>
      <c r="K19" s="14" t="s">
        <v>17</v>
      </c>
      <c r="L19" s="14" t="s">
        <v>65</v>
      </c>
      <c r="M19" s="14"/>
      <c r="N19" s="14"/>
    </row>
    <row r="20" spans="1:14" ht="21" customHeight="1" x14ac:dyDescent="0.2">
      <c r="A20" s="31" t="s">
        <v>51</v>
      </c>
      <c r="B20" s="15">
        <v>13</v>
      </c>
      <c r="C20" s="15">
        <v>3</v>
      </c>
      <c r="D20" s="23">
        <v>2</v>
      </c>
      <c r="E20" s="23">
        <v>2</v>
      </c>
      <c r="F20" s="15">
        <v>1</v>
      </c>
      <c r="G20" s="15">
        <v>8</v>
      </c>
      <c r="H20" s="15"/>
      <c r="I20" s="15"/>
      <c r="J20" s="15">
        <v>1</v>
      </c>
      <c r="K20" s="15"/>
      <c r="L20" s="15"/>
      <c r="M20" s="15"/>
      <c r="N20" s="16"/>
    </row>
    <row r="21" spans="1:14" ht="17.25" customHeight="1" x14ac:dyDescent="0.2">
      <c r="A21" s="11" t="s">
        <v>18</v>
      </c>
      <c r="B21" s="17"/>
      <c r="C21" s="17"/>
      <c r="D21" s="24"/>
      <c r="E21" s="24"/>
      <c r="F21" s="17"/>
      <c r="G21" s="17"/>
      <c r="H21" s="17"/>
      <c r="I21" s="17"/>
      <c r="J21" s="17"/>
      <c r="K21" s="17">
        <v>25</v>
      </c>
      <c r="L21" s="17"/>
      <c r="M21" s="17"/>
      <c r="N21" s="18"/>
    </row>
    <row r="22" spans="1:14" ht="11.25" customHeight="1" x14ac:dyDescent="0.2">
      <c r="A22" s="11" t="s">
        <v>19</v>
      </c>
      <c r="B22" s="17"/>
      <c r="C22" s="17"/>
      <c r="D22" s="24"/>
      <c r="E22" s="24"/>
      <c r="F22" s="17"/>
      <c r="G22" s="17"/>
      <c r="H22" s="17">
        <v>2</v>
      </c>
      <c r="I22" s="17">
        <v>5</v>
      </c>
      <c r="J22" s="17"/>
      <c r="K22" s="17"/>
      <c r="L22" s="17"/>
      <c r="M22" s="17"/>
      <c r="N22" s="18"/>
    </row>
    <row r="23" spans="1:14" x14ac:dyDescent="0.2">
      <c r="A23" s="11"/>
      <c r="B23" s="17"/>
      <c r="C23" s="17"/>
      <c r="D23" s="24"/>
      <c r="E23" s="24"/>
      <c r="F23" s="17"/>
      <c r="G23" s="17"/>
      <c r="H23" s="17"/>
      <c r="I23" s="17"/>
      <c r="J23" s="17"/>
      <c r="K23" s="17"/>
      <c r="L23" s="17"/>
      <c r="M23" s="17"/>
      <c r="N23" s="18"/>
    </row>
    <row r="24" spans="1:14" ht="12.75" customHeight="1" x14ac:dyDescent="0.2">
      <c r="A24" s="11" t="s">
        <v>52</v>
      </c>
      <c r="B24" s="17"/>
      <c r="C24" s="17"/>
      <c r="D24" s="24"/>
      <c r="E24" s="24"/>
      <c r="F24" s="17"/>
      <c r="G24" s="17"/>
      <c r="H24" s="17"/>
      <c r="I24" s="17"/>
      <c r="J24" s="17"/>
      <c r="K24" s="17"/>
      <c r="L24" s="17">
        <v>2</v>
      </c>
      <c r="M24" s="17"/>
      <c r="N24" s="18"/>
    </row>
    <row r="25" spans="1:14" x14ac:dyDescent="0.2">
      <c r="A25" s="11"/>
      <c r="B25" s="17"/>
      <c r="C25" s="17"/>
      <c r="D25" s="24"/>
      <c r="E25" s="24"/>
      <c r="F25" s="17"/>
      <c r="G25" s="17"/>
      <c r="H25" s="17"/>
      <c r="I25" s="17"/>
      <c r="J25" s="17"/>
      <c r="K25" s="17"/>
      <c r="L25" s="17"/>
      <c r="M25" s="17"/>
      <c r="N25" s="18"/>
    </row>
    <row r="26" spans="1:14" x14ac:dyDescent="0.2">
      <c r="A26" s="11"/>
      <c r="B26" s="17"/>
      <c r="C26" s="17"/>
      <c r="D26" s="24"/>
      <c r="E26" s="24"/>
      <c r="F26" s="17"/>
      <c r="G26" s="17"/>
      <c r="H26" s="17"/>
      <c r="I26" s="17"/>
      <c r="J26" s="17"/>
      <c r="K26" s="17"/>
      <c r="L26" s="17"/>
      <c r="M26" s="17"/>
      <c r="N26" s="18"/>
    </row>
    <row r="27" spans="1:14" ht="13.5" thickBot="1" x14ac:dyDescent="0.25">
      <c r="A27" s="12"/>
      <c r="B27" s="21"/>
      <c r="C27" s="21"/>
      <c r="D27" s="26"/>
      <c r="E27" s="26"/>
      <c r="F27" s="21"/>
      <c r="G27" s="21"/>
      <c r="H27" s="21"/>
      <c r="I27" s="21"/>
      <c r="J27" s="21"/>
      <c r="K27" s="21"/>
      <c r="L27" s="21"/>
      <c r="M27" s="21"/>
      <c r="N27" s="22"/>
    </row>
    <row r="28" spans="1:14" ht="16.5" customHeight="1" x14ac:dyDescent="0.2">
      <c r="A28" s="6" t="s">
        <v>0</v>
      </c>
      <c r="B28" s="27">
        <f>B29/$C$32*1000</f>
        <v>101.5625</v>
      </c>
      <c r="C28" s="27">
        <f t="shared" ref="C28:K28" si="3">C29/$C$32*1000</f>
        <v>23.4375</v>
      </c>
      <c r="D28" s="29">
        <v>23.4</v>
      </c>
      <c r="E28" s="29">
        <v>1.1000000000000001</v>
      </c>
      <c r="F28" s="27">
        <f t="shared" si="3"/>
        <v>7.8125</v>
      </c>
      <c r="G28" s="27">
        <f t="shared" si="3"/>
        <v>62.5</v>
      </c>
      <c r="H28" s="27">
        <f t="shared" si="3"/>
        <v>15.625</v>
      </c>
      <c r="I28" s="27">
        <f t="shared" si="3"/>
        <v>39.0625</v>
      </c>
      <c r="J28" s="27">
        <v>8.33</v>
      </c>
      <c r="K28" s="27">
        <f t="shared" si="3"/>
        <v>195.3125</v>
      </c>
      <c r="L28" s="27"/>
      <c r="M28" s="27"/>
      <c r="N28" s="27"/>
    </row>
    <row r="29" spans="1:14" ht="24" customHeight="1" x14ac:dyDescent="0.2">
      <c r="A29" s="5" t="s">
        <v>1</v>
      </c>
      <c r="B29" s="19">
        <v>13</v>
      </c>
      <c r="C29" s="19">
        <f>SUM(C20:C27)</f>
        <v>3</v>
      </c>
      <c r="D29" s="30">
        <v>2</v>
      </c>
      <c r="E29" s="30">
        <v>2</v>
      </c>
      <c r="F29" s="19">
        <v>1</v>
      </c>
      <c r="G29" s="19">
        <f t="shared" ref="G29:K29" si="4">SUM(G20:G27)</f>
        <v>8</v>
      </c>
      <c r="H29" s="19">
        <f t="shared" si="4"/>
        <v>2</v>
      </c>
      <c r="I29" s="19">
        <v>5</v>
      </c>
      <c r="J29" s="19">
        <v>1</v>
      </c>
      <c r="K29" s="19">
        <f t="shared" si="4"/>
        <v>25</v>
      </c>
      <c r="L29" s="19">
        <v>2</v>
      </c>
      <c r="M29" s="19"/>
      <c r="N29" s="19"/>
    </row>
    <row r="30" spans="1:14" ht="15.75" x14ac:dyDescent="0.2">
      <c r="A30" s="5" t="s">
        <v>2</v>
      </c>
      <c r="B30" s="20">
        <v>400</v>
      </c>
      <c r="C30" s="20">
        <v>60</v>
      </c>
      <c r="D30" s="25">
        <v>80</v>
      </c>
      <c r="E30" s="25">
        <v>40</v>
      </c>
      <c r="F30" s="20">
        <v>156</v>
      </c>
      <c r="G30" s="20">
        <v>40</v>
      </c>
      <c r="H30" s="20">
        <v>140</v>
      </c>
      <c r="I30" s="20">
        <v>82</v>
      </c>
      <c r="J30" s="20">
        <v>170</v>
      </c>
      <c r="K30" s="20">
        <v>30</v>
      </c>
      <c r="L30" s="20">
        <v>820</v>
      </c>
      <c r="M30" s="20"/>
      <c r="N30" s="20"/>
    </row>
    <row r="31" spans="1:14" ht="15.75" customHeight="1" x14ac:dyDescent="0.2">
      <c r="A31" s="5" t="s">
        <v>3</v>
      </c>
      <c r="B31" s="19">
        <v>5200</v>
      </c>
      <c r="C31" s="19">
        <v>180</v>
      </c>
      <c r="D31" s="30">
        <v>80</v>
      </c>
      <c r="E31" s="30">
        <v>80</v>
      </c>
      <c r="F31" s="19">
        <v>156</v>
      </c>
      <c r="G31" s="19">
        <f t="shared" ref="G31:K31" si="5">G29*G30</f>
        <v>320</v>
      </c>
      <c r="H31" s="19">
        <f t="shared" si="5"/>
        <v>280</v>
      </c>
      <c r="I31" s="19">
        <f t="shared" si="5"/>
        <v>410</v>
      </c>
      <c r="J31" s="19">
        <v>170</v>
      </c>
      <c r="K31" s="19">
        <f t="shared" si="5"/>
        <v>750</v>
      </c>
      <c r="L31" s="19">
        <v>1640</v>
      </c>
      <c r="M31" s="19"/>
      <c r="N31" s="19"/>
    </row>
    <row r="32" spans="1:14" ht="15.75" x14ac:dyDescent="0.25">
      <c r="A32" s="89" t="s">
        <v>14</v>
      </c>
      <c r="B32" s="89"/>
      <c r="C32" s="28">
        <v>128</v>
      </c>
      <c r="D32" s="89" t="s">
        <v>66</v>
      </c>
      <c r="E32" s="89"/>
      <c r="F32" s="89"/>
      <c r="G32" s="89"/>
      <c r="H32" s="87"/>
      <c r="I32" s="87"/>
      <c r="J32" s="87"/>
      <c r="K32" s="87"/>
      <c r="L32" s="87"/>
      <c r="M32" s="87"/>
      <c r="N32" s="87"/>
    </row>
    <row r="33" spans="1:14" ht="15.75" x14ac:dyDescent="0.25">
      <c r="A33" s="84" t="s">
        <v>53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</row>
    <row r="34" spans="1:14" ht="15.75" x14ac:dyDescent="0.25">
      <c r="A34" s="84" t="s">
        <v>54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</row>
  </sheetData>
  <mergeCells count="12">
    <mergeCell ref="B18:N18"/>
    <mergeCell ref="A32:B32"/>
    <mergeCell ref="D32:G32"/>
    <mergeCell ref="H32:N34"/>
    <mergeCell ref="A33:G33"/>
    <mergeCell ref="A34:G34"/>
    <mergeCell ref="B1:N1"/>
    <mergeCell ref="A14:B14"/>
    <mergeCell ref="D14:G14"/>
    <mergeCell ref="H14:N17"/>
    <mergeCell ref="A15:G15"/>
    <mergeCell ref="A17:G17"/>
  </mergeCells>
  <conditionalFormatting sqref="B11:N11 B13:N13 B31:N31 B29:N29">
    <cfRule type="cellIs" dxfId="11" priority="1" stopIfTrue="1" operator="equal">
      <formula>0</formula>
    </cfRule>
  </conditionalFormatting>
  <conditionalFormatting sqref="B10:N10 B28:N28">
    <cfRule type="cellIs" dxfId="10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7" workbookViewId="0">
      <selection activeCell="D14" sqref="D14:G14"/>
    </sheetView>
  </sheetViews>
  <sheetFormatPr defaultRowHeight="12.75" x14ac:dyDescent="0.2"/>
  <cols>
    <col min="1" max="1" width="20.140625" customWidth="1"/>
    <col min="2" max="2" width="5.5703125" customWidth="1"/>
    <col min="3" max="3" width="6" customWidth="1"/>
    <col min="4" max="4" width="5.28515625" customWidth="1"/>
    <col min="5" max="5" width="4.85546875" customWidth="1"/>
    <col min="6" max="6" width="5.7109375" customWidth="1"/>
    <col min="7" max="7" width="5.42578125" customWidth="1"/>
    <col min="8" max="8" width="5.85546875" customWidth="1"/>
    <col min="9" max="9" width="5.5703125" customWidth="1"/>
    <col min="10" max="10" width="5.7109375" customWidth="1"/>
    <col min="11" max="12" width="5.85546875" customWidth="1"/>
    <col min="13" max="13" width="5.140625" customWidth="1"/>
    <col min="14" max="14" width="5.140625" hidden="1" customWidth="1"/>
  </cols>
  <sheetData>
    <row r="1" spans="1:14" ht="36" customHeight="1" x14ac:dyDescent="0.25">
      <c r="A1" s="40" t="s">
        <v>71</v>
      </c>
      <c r="B1" s="85" t="s">
        <v>24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50.25" customHeight="1" thickBot="1" x14ac:dyDescent="0.25">
      <c r="A2" s="41" t="s">
        <v>13</v>
      </c>
      <c r="B2" s="42" t="s">
        <v>73</v>
      </c>
      <c r="C2" s="42" t="s">
        <v>39</v>
      </c>
      <c r="D2" s="42" t="s">
        <v>74</v>
      </c>
      <c r="E2" s="42" t="s">
        <v>40</v>
      </c>
      <c r="F2" s="42" t="s">
        <v>41</v>
      </c>
      <c r="G2" s="42" t="s">
        <v>20</v>
      </c>
      <c r="H2" s="42" t="s">
        <v>15</v>
      </c>
      <c r="I2" s="42" t="s">
        <v>17</v>
      </c>
      <c r="J2" s="42" t="s">
        <v>75</v>
      </c>
      <c r="K2" s="42" t="s">
        <v>86</v>
      </c>
      <c r="L2" s="42"/>
      <c r="M2" s="42"/>
      <c r="N2" s="42"/>
    </row>
    <row r="3" spans="1:14" ht="14.25" customHeight="1" x14ac:dyDescent="0.2">
      <c r="A3" s="43" t="s">
        <v>88</v>
      </c>
      <c r="B3" s="15">
        <v>15</v>
      </c>
      <c r="C3" s="15">
        <v>10</v>
      </c>
      <c r="D3" s="23">
        <v>2</v>
      </c>
      <c r="E3" s="23">
        <v>2</v>
      </c>
      <c r="F3" s="15">
        <v>2</v>
      </c>
      <c r="G3" s="44"/>
      <c r="H3" s="15"/>
      <c r="I3" s="15"/>
      <c r="J3" s="15"/>
      <c r="K3" s="15"/>
      <c r="L3" s="15"/>
      <c r="M3" s="15"/>
      <c r="N3" s="16"/>
    </row>
    <row r="4" spans="1:14" ht="13.5" customHeight="1" x14ac:dyDescent="0.2">
      <c r="A4" s="11" t="s">
        <v>18</v>
      </c>
      <c r="B4" s="17"/>
      <c r="C4" s="17"/>
      <c r="D4" s="24"/>
      <c r="E4" s="24"/>
      <c r="F4" s="17"/>
      <c r="G4" s="17"/>
      <c r="H4" s="17"/>
      <c r="I4" s="17">
        <v>25</v>
      </c>
      <c r="J4" s="17"/>
      <c r="K4" s="17"/>
      <c r="L4" s="17"/>
      <c r="M4" s="17"/>
      <c r="N4" s="18"/>
    </row>
    <row r="5" spans="1:14" ht="13.5" customHeight="1" x14ac:dyDescent="0.2">
      <c r="A5" s="11" t="s">
        <v>56</v>
      </c>
      <c r="B5" s="17"/>
      <c r="C5" s="17"/>
      <c r="D5" s="24"/>
      <c r="E5" s="24"/>
      <c r="F5" s="17"/>
      <c r="G5" s="17">
        <v>2</v>
      </c>
      <c r="H5" s="17">
        <v>5</v>
      </c>
      <c r="I5" s="17"/>
      <c r="J5" s="17"/>
      <c r="K5" s="17"/>
      <c r="L5" s="17"/>
      <c r="M5" s="17"/>
      <c r="N5" s="18"/>
    </row>
    <row r="6" spans="1:14" ht="13.5" customHeight="1" x14ac:dyDescent="0.2">
      <c r="A6" s="11" t="s">
        <v>72</v>
      </c>
      <c r="B6" s="17"/>
      <c r="C6" s="17"/>
      <c r="D6" s="24"/>
      <c r="E6" s="24"/>
      <c r="F6" s="17"/>
      <c r="G6" s="17"/>
      <c r="H6" s="17"/>
      <c r="I6" s="17"/>
      <c r="J6" s="17">
        <v>22</v>
      </c>
      <c r="K6" s="17"/>
      <c r="L6" s="17"/>
      <c r="M6" s="17"/>
      <c r="N6" s="18"/>
    </row>
    <row r="7" spans="1:14" ht="12.75" customHeight="1" x14ac:dyDescent="0.2">
      <c r="A7" s="11" t="s">
        <v>67</v>
      </c>
      <c r="B7" s="17"/>
      <c r="C7" s="17"/>
      <c r="D7" s="24"/>
      <c r="E7" s="24"/>
      <c r="F7" s="17"/>
      <c r="G7" s="17"/>
      <c r="H7" s="17"/>
      <c r="I7" s="17"/>
      <c r="J7" s="17"/>
      <c r="K7" s="17">
        <v>2</v>
      </c>
      <c r="L7" s="17"/>
      <c r="M7" s="17"/>
      <c r="N7" s="18"/>
    </row>
    <row r="8" spans="1:14" x14ac:dyDescent="0.2">
      <c r="A8" s="11"/>
      <c r="B8" s="17"/>
      <c r="C8" s="17"/>
      <c r="D8" s="24"/>
      <c r="E8" s="24"/>
      <c r="F8" s="17"/>
      <c r="G8" s="17"/>
      <c r="H8" s="17"/>
      <c r="I8" s="17"/>
      <c r="J8" s="17"/>
      <c r="K8" s="17"/>
      <c r="L8" s="17"/>
      <c r="M8" s="17"/>
      <c r="N8" s="18"/>
    </row>
    <row r="9" spans="1:14" ht="13.5" thickBot="1" x14ac:dyDescent="0.25">
      <c r="A9" s="45"/>
      <c r="B9" s="46"/>
      <c r="C9" s="46"/>
      <c r="D9" s="47"/>
      <c r="E9" s="47"/>
      <c r="F9" s="46"/>
      <c r="G9" s="46"/>
      <c r="H9" s="46"/>
      <c r="I9" s="46"/>
      <c r="J9" s="46"/>
      <c r="K9" s="46"/>
      <c r="L9" s="46"/>
      <c r="M9" s="46"/>
      <c r="N9" s="48"/>
    </row>
    <row r="10" spans="1:14" ht="19.5" customHeight="1" x14ac:dyDescent="0.2">
      <c r="A10" s="6" t="s">
        <v>0</v>
      </c>
      <c r="B10" s="27">
        <f>B11/$C$14*1000</f>
        <v>113.63636363636363</v>
      </c>
      <c r="C10" s="27">
        <f t="shared" ref="C10:N10" si="0">C11/$C$14*1000</f>
        <v>75.757575757575765</v>
      </c>
      <c r="D10" s="29"/>
      <c r="E10" s="29"/>
      <c r="F10" s="27">
        <f t="shared" si="0"/>
        <v>15.151515151515152</v>
      </c>
      <c r="G10" s="27">
        <f t="shared" si="0"/>
        <v>15.151515151515152</v>
      </c>
      <c r="H10" s="27">
        <f t="shared" si="0"/>
        <v>37.878787878787882</v>
      </c>
      <c r="I10" s="27"/>
      <c r="J10" s="27"/>
      <c r="K10" s="27"/>
      <c r="L10" s="27">
        <f t="shared" si="0"/>
        <v>0</v>
      </c>
      <c r="M10" s="27">
        <f t="shared" si="0"/>
        <v>0</v>
      </c>
      <c r="N10" s="27">
        <f t="shared" si="0"/>
        <v>0</v>
      </c>
    </row>
    <row r="11" spans="1:14" ht="18.75" customHeight="1" x14ac:dyDescent="0.2">
      <c r="A11" s="5" t="s">
        <v>1</v>
      </c>
      <c r="B11" s="19">
        <v>15</v>
      </c>
      <c r="C11" s="19">
        <v>10</v>
      </c>
      <c r="D11" s="30">
        <v>2</v>
      </c>
      <c r="E11" s="30">
        <v>2</v>
      </c>
      <c r="F11" s="19">
        <v>2</v>
      </c>
      <c r="G11" s="19">
        <v>2</v>
      </c>
      <c r="H11" s="19">
        <v>5</v>
      </c>
      <c r="I11" s="19">
        <v>25</v>
      </c>
      <c r="J11" s="19">
        <v>22</v>
      </c>
      <c r="K11" s="19"/>
      <c r="L11" s="19">
        <f t="shared" ref="L11:N11" si="1">SUM(L3:L9)</f>
        <v>0</v>
      </c>
      <c r="M11" s="19">
        <f t="shared" si="1"/>
        <v>0</v>
      </c>
      <c r="N11" s="19">
        <f t="shared" si="1"/>
        <v>0</v>
      </c>
    </row>
    <row r="12" spans="1:14" ht="15.75" x14ac:dyDescent="0.2">
      <c r="A12" s="5" t="s">
        <v>2</v>
      </c>
      <c r="B12" s="20">
        <v>200</v>
      </c>
      <c r="C12" s="20">
        <v>120</v>
      </c>
      <c r="D12" s="25">
        <v>140</v>
      </c>
      <c r="E12" s="25">
        <v>40</v>
      </c>
      <c r="F12" s="20">
        <v>40</v>
      </c>
      <c r="G12" s="20">
        <v>140</v>
      </c>
      <c r="H12" s="20">
        <v>80</v>
      </c>
      <c r="I12" s="20">
        <v>30</v>
      </c>
      <c r="J12" s="20">
        <v>130</v>
      </c>
      <c r="K12" s="20">
        <v>550</v>
      </c>
      <c r="L12" s="20"/>
      <c r="M12" s="20"/>
      <c r="N12" s="20"/>
    </row>
    <row r="13" spans="1:14" ht="15.75" x14ac:dyDescent="0.2">
      <c r="A13" s="5" t="s">
        <v>3</v>
      </c>
      <c r="B13" s="19">
        <v>3000</v>
      </c>
      <c r="C13" s="19">
        <v>1200</v>
      </c>
      <c r="D13" s="30">
        <v>280</v>
      </c>
      <c r="E13" s="30">
        <v>80</v>
      </c>
      <c r="F13" s="19">
        <v>80</v>
      </c>
      <c r="G13" s="19">
        <v>280</v>
      </c>
      <c r="H13" s="19">
        <v>400</v>
      </c>
      <c r="I13" s="19">
        <v>750</v>
      </c>
      <c r="J13" s="19">
        <v>2860</v>
      </c>
      <c r="K13" s="19">
        <v>1100</v>
      </c>
      <c r="L13" s="19">
        <f t="shared" ref="L13:N13" si="2">L11*L12</f>
        <v>0</v>
      </c>
      <c r="M13" s="19">
        <f t="shared" si="2"/>
        <v>0</v>
      </c>
      <c r="N13" s="19">
        <f t="shared" si="2"/>
        <v>0</v>
      </c>
    </row>
    <row r="14" spans="1:14" ht="15.75" x14ac:dyDescent="0.25">
      <c r="A14" s="90" t="s">
        <v>14</v>
      </c>
      <c r="B14" s="90"/>
      <c r="C14" s="49">
        <v>132</v>
      </c>
      <c r="D14" s="89" t="s">
        <v>91</v>
      </c>
      <c r="E14" s="89"/>
      <c r="F14" s="89"/>
      <c r="G14" s="89"/>
      <c r="H14" s="87"/>
      <c r="I14" s="87"/>
      <c r="J14" s="87"/>
      <c r="K14" s="87"/>
      <c r="L14" s="87"/>
      <c r="M14" s="87"/>
      <c r="N14" s="87"/>
    </row>
    <row r="15" spans="1:14" ht="15.75" x14ac:dyDescent="0.25">
      <c r="A15" s="84" t="s">
        <v>46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</row>
    <row r="16" spans="1:14" ht="32.25" customHeight="1" x14ac:dyDescent="0.25">
      <c r="A16" s="50" t="s">
        <v>47</v>
      </c>
      <c r="B16" s="50"/>
      <c r="C16" s="50"/>
      <c r="D16" s="50"/>
      <c r="E16" s="50"/>
      <c r="F16" s="50"/>
      <c r="G16" s="50"/>
      <c r="H16" s="84"/>
      <c r="I16" s="84"/>
      <c r="J16" s="84"/>
      <c r="K16" s="84"/>
      <c r="L16" s="84"/>
      <c r="M16" s="84"/>
      <c r="N16" s="84"/>
    </row>
    <row r="17" spans="1:14" ht="15.75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pans="1:14" ht="30.75" customHeight="1" x14ac:dyDescent="0.25">
      <c r="A18" s="40" t="s">
        <v>76</v>
      </c>
      <c r="B18" s="85" t="s">
        <v>24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</row>
    <row r="19" spans="1:14" ht="50.25" customHeight="1" thickBot="1" x14ac:dyDescent="0.25">
      <c r="A19" s="13" t="s">
        <v>13</v>
      </c>
      <c r="B19" s="14" t="s">
        <v>79</v>
      </c>
      <c r="C19" s="14" t="s">
        <v>38</v>
      </c>
      <c r="D19" s="14" t="s">
        <v>25</v>
      </c>
      <c r="E19" s="14" t="s">
        <v>15</v>
      </c>
      <c r="F19" s="14" t="s">
        <v>80</v>
      </c>
      <c r="G19" s="14" t="s">
        <v>17</v>
      </c>
      <c r="H19" s="14" t="s">
        <v>16</v>
      </c>
      <c r="I19" s="14" t="s">
        <v>75</v>
      </c>
      <c r="J19" s="14" t="s">
        <v>21</v>
      </c>
      <c r="K19" s="14" t="s">
        <v>65</v>
      </c>
      <c r="L19" s="14" t="s">
        <v>86</v>
      </c>
      <c r="M19" s="14"/>
      <c r="N19" s="14"/>
    </row>
    <row r="20" spans="1:14" ht="24" customHeight="1" x14ac:dyDescent="0.2">
      <c r="A20" s="31" t="s">
        <v>84</v>
      </c>
      <c r="B20" s="15">
        <v>12</v>
      </c>
      <c r="C20" s="15">
        <v>3</v>
      </c>
      <c r="D20" s="23"/>
      <c r="E20" s="23"/>
      <c r="F20" s="15"/>
      <c r="G20" s="15"/>
      <c r="H20" s="15">
        <v>1</v>
      </c>
      <c r="I20" s="15"/>
      <c r="J20" s="15"/>
      <c r="K20" s="15"/>
      <c r="L20" s="15"/>
      <c r="M20" s="15"/>
      <c r="N20" s="16"/>
    </row>
    <row r="21" spans="1:14" ht="16.5" customHeight="1" x14ac:dyDescent="0.2">
      <c r="A21" s="11" t="s">
        <v>18</v>
      </c>
      <c r="B21" s="17"/>
      <c r="C21" s="17"/>
      <c r="D21" s="24"/>
      <c r="E21" s="24"/>
      <c r="F21" s="17"/>
      <c r="G21" s="17">
        <v>25</v>
      </c>
      <c r="H21" s="17"/>
      <c r="I21" s="17"/>
      <c r="J21" s="17"/>
      <c r="K21" s="17"/>
      <c r="L21" s="17"/>
      <c r="M21" s="17"/>
      <c r="N21" s="18"/>
    </row>
    <row r="22" spans="1:14" ht="21.75" customHeight="1" x14ac:dyDescent="0.2">
      <c r="A22" s="11" t="s">
        <v>78</v>
      </c>
      <c r="B22" s="17"/>
      <c r="C22" s="17"/>
      <c r="D22" s="24"/>
      <c r="E22" s="24">
        <v>5</v>
      </c>
      <c r="F22" s="17">
        <v>2</v>
      </c>
      <c r="G22" s="17"/>
      <c r="H22" s="17"/>
      <c r="I22" s="17"/>
      <c r="J22" s="17"/>
      <c r="K22" s="17"/>
      <c r="L22" s="17"/>
      <c r="M22" s="17"/>
      <c r="N22" s="18"/>
    </row>
    <row r="23" spans="1:14" x14ac:dyDescent="0.2">
      <c r="A23" s="11" t="s">
        <v>85</v>
      </c>
      <c r="B23" s="17"/>
      <c r="C23" s="17"/>
      <c r="D23" s="24">
        <v>140</v>
      </c>
      <c r="E23" s="24"/>
      <c r="F23" s="17"/>
      <c r="G23" s="17"/>
      <c r="H23" s="17"/>
      <c r="I23" s="17"/>
      <c r="J23" s="17">
        <v>1</v>
      </c>
      <c r="K23" s="17"/>
      <c r="L23" s="17"/>
      <c r="M23" s="17"/>
      <c r="N23" s="18"/>
    </row>
    <row r="24" spans="1:14" ht="15" customHeight="1" x14ac:dyDescent="0.2">
      <c r="A24" s="11" t="s">
        <v>72</v>
      </c>
      <c r="B24" s="17"/>
      <c r="C24" s="17"/>
      <c r="D24" s="24"/>
      <c r="E24" s="24"/>
      <c r="F24" s="17"/>
      <c r="G24" s="17"/>
      <c r="H24" s="17"/>
      <c r="I24" s="17">
        <v>22</v>
      </c>
      <c r="J24" s="17"/>
      <c r="K24" s="17"/>
      <c r="L24" s="17"/>
      <c r="M24" s="17"/>
      <c r="N24" s="18"/>
    </row>
    <row r="25" spans="1:14" x14ac:dyDescent="0.2">
      <c r="A25" s="11" t="s">
        <v>22</v>
      </c>
      <c r="B25" s="17"/>
      <c r="C25" s="17"/>
      <c r="D25" s="24"/>
      <c r="E25" s="24"/>
      <c r="F25" s="17"/>
      <c r="G25" s="17"/>
      <c r="H25" s="17"/>
      <c r="I25" s="17"/>
      <c r="J25" s="17"/>
      <c r="K25" s="17">
        <v>3</v>
      </c>
      <c r="L25" s="17"/>
      <c r="M25" s="17"/>
      <c r="N25" s="18"/>
    </row>
    <row r="26" spans="1:14" x14ac:dyDescent="0.2">
      <c r="A26" s="11" t="s">
        <v>67</v>
      </c>
      <c r="B26" s="17"/>
      <c r="C26" s="17"/>
      <c r="D26" s="24"/>
      <c r="E26" s="24"/>
      <c r="F26" s="17"/>
      <c r="G26" s="17"/>
      <c r="H26" s="17"/>
      <c r="I26" s="17"/>
      <c r="J26" s="17"/>
      <c r="K26" s="17"/>
      <c r="L26" s="17">
        <v>2</v>
      </c>
      <c r="M26" s="17"/>
      <c r="N26" s="18"/>
    </row>
    <row r="27" spans="1:14" ht="13.5" thickBot="1" x14ac:dyDescent="0.25">
      <c r="A27" s="12"/>
      <c r="B27" s="21"/>
      <c r="C27" s="21"/>
      <c r="D27" s="26"/>
      <c r="E27" s="26"/>
      <c r="F27" s="21"/>
      <c r="G27" s="21"/>
      <c r="H27" s="21"/>
      <c r="I27" s="21"/>
      <c r="J27" s="21"/>
      <c r="K27" s="21"/>
      <c r="L27" s="21"/>
      <c r="M27" s="21"/>
      <c r="N27" s="22"/>
    </row>
    <row r="28" spans="1:14" ht="21" customHeight="1" x14ac:dyDescent="0.2">
      <c r="A28" s="6" t="s">
        <v>0</v>
      </c>
      <c r="B28" s="27">
        <f>B29/$C$32*1000</f>
        <v>91.603053435114504</v>
      </c>
      <c r="C28" s="27">
        <f t="shared" ref="C28:I28" si="3">C29/$C$32*1000</f>
        <v>22.900763358778626</v>
      </c>
      <c r="D28" s="29">
        <v>23.4</v>
      </c>
      <c r="E28" s="29">
        <v>1.1000000000000001</v>
      </c>
      <c r="F28" s="27">
        <f t="shared" si="3"/>
        <v>15.267175572519083</v>
      </c>
      <c r="G28" s="27">
        <f t="shared" si="3"/>
        <v>190.83969465648858</v>
      </c>
      <c r="H28" s="27">
        <f t="shared" si="3"/>
        <v>7.6335877862595414</v>
      </c>
      <c r="I28" s="27">
        <f t="shared" si="3"/>
        <v>167.93893129770993</v>
      </c>
      <c r="J28" s="27"/>
      <c r="K28" s="27"/>
      <c r="L28" s="27"/>
      <c r="M28" s="27"/>
      <c r="N28" s="27"/>
    </row>
    <row r="29" spans="1:14" ht="27.75" customHeight="1" x14ac:dyDescent="0.2">
      <c r="A29" s="5" t="s">
        <v>1</v>
      </c>
      <c r="B29" s="19">
        <v>12</v>
      </c>
      <c r="C29" s="19">
        <f>SUM(C20:C27)</f>
        <v>3</v>
      </c>
      <c r="D29" s="30">
        <v>140</v>
      </c>
      <c r="E29" s="30">
        <v>5</v>
      </c>
      <c r="F29" s="19">
        <v>2</v>
      </c>
      <c r="G29" s="19">
        <v>25</v>
      </c>
      <c r="H29" s="19">
        <v>1</v>
      </c>
      <c r="I29" s="19">
        <v>22</v>
      </c>
      <c r="J29" s="19">
        <v>1</v>
      </c>
      <c r="K29" s="19">
        <v>3</v>
      </c>
      <c r="L29" s="19">
        <v>2</v>
      </c>
      <c r="M29" s="19"/>
      <c r="N29" s="19"/>
    </row>
    <row r="30" spans="1:14" ht="15.75" x14ac:dyDescent="0.2">
      <c r="A30" s="5" t="s">
        <v>2</v>
      </c>
      <c r="B30" s="20">
        <v>60</v>
      </c>
      <c r="C30" s="20">
        <v>140</v>
      </c>
      <c r="D30" s="25">
        <v>9</v>
      </c>
      <c r="E30" s="25">
        <v>80</v>
      </c>
      <c r="F30" s="20">
        <v>450</v>
      </c>
      <c r="G30" s="20">
        <v>30</v>
      </c>
      <c r="H30" s="20">
        <v>20</v>
      </c>
      <c r="I30" s="20">
        <v>130</v>
      </c>
      <c r="J30" s="20">
        <v>110</v>
      </c>
      <c r="K30" s="20">
        <v>820</v>
      </c>
      <c r="L30" s="20">
        <v>650</v>
      </c>
      <c r="M30" s="20"/>
      <c r="N30" s="20"/>
    </row>
    <row r="31" spans="1:14" ht="15.75" x14ac:dyDescent="0.2">
      <c r="A31" s="5" t="s">
        <v>3</v>
      </c>
      <c r="B31" s="19">
        <v>720</v>
      </c>
      <c r="C31" s="19">
        <v>420</v>
      </c>
      <c r="D31" s="30">
        <v>1260</v>
      </c>
      <c r="E31" s="30">
        <v>400</v>
      </c>
      <c r="F31" s="19">
        <v>900</v>
      </c>
      <c r="G31" s="19">
        <v>750</v>
      </c>
      <c r="H31" s="19">
        <v>20</v>
      </c>
      <c r="I31" s="19">
        <v>2860</v>
      </c>
      <c r="J31" s="19">
        <v>110</v>
      </c>
      <c r="K31" s="19">
        <v>2460</v>
      </c>
      <c r="L31" s="19">
        <v>1300</v>
      </c>
      <c r="M31" s="19"/>
      <c r="N31" s="19"/>
    </row>
    <row r="32" spans="1:14" ht="15.75" x14ac:dyDescent="0.25">
      <c r="A32" s="89" t="s">
        <v>14</v>
      </c>
      <c r="B32" s="89"/>
      <c r="C32" s="28">
        <v>131</v>
      </c>
      <c r="D32" s="89" t="s">
        <v>87</v>
      </c>
      <c r="E32" s="89"/>
      <c r="F32" s="89"/>
      <c r="G32" s="89"/>
      <c r="H32" s="87"/>
      <c r="I32" s="87"/>
      <c r="J32" s="87"/>
      <c r="K32" s="87"/>
      <c r="L32" s="87"/>
      <c r="M32" s="87"/>
      <c r="N32" s="87"/>
    </row>
    <row r="33" spans="1:14" ht="15.75" x14ac:dyDescent="0.25">
      <c r="A33" s="84" t="s">
        <v>53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</row>
    <row r="34" spans="1:14" ht="15.75" x14ac:dyDescent="0.25">
      <c r="A34" s="84" t="s">
        <v>54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</row>
  </sheetData>
  <mergeCells count="12">
    <mergeCell ref="B1:N1"/>
    <mergeCell ref="A14:B14"/>
    <mergeCell ref="D14:G14"/>
    <mergeCell ref="H14:N17"/>
    <mergeCell ref="A15:G15"/>
    <mergeCell ref="A17:G17"/>
    <mergeCell ref="B18:N18"/>
    <mergeCell ref="A32:B32"/>
    <mergeCell ref="D32:G32"/>
    <mergeCell ref="H32:N34"/>
    <mergeCell ref="A33:G33"/>
    <mergeCell ref="A34:G34"/>
  </mergeCells>
  <conditionalFormatting sqref="B11:N11 B13:N13 B31:N31 B29:N29">
    <cfRule type="cellIs" dxfId="9" priority="1" stopIfTrue="1" operator="equal">
      <formula>0</formula>
    </cfRule>
  </conditionalFormatting>
  <conditionalFormatting sqref="B10:N10 B28:N28">
    <cfRule type="cellIs" dxfId="8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22" workbookViewId="0">
      <selection activeCell="D14" sqref="D14:G14"/>
    </sheetView>
  </sheetViews>
  <sheetFormatPr defaultRowHeight="12.75" x14ac:dyDescent="0.2"/>
  <cols>
    <col min="1" max="1" width="20.140625" customWidth="1"/>
    <col min="2" max="2" width="6.7109375" customWidth="1"/>
    <col min="3" max="3" width="6.140625" customWidth="1"/>
    <col min="4" max="4" width="5.42578125" customWidth="1"/>
    <col min="5" max="5" width="4.5703125" customWidth="1"/>
    <col min="6" max="6" width="5.28515625" customWidth="1"/>
    <col min="7" max="7" width="6.7109375" customWidth="1"/>
    <col min="8" max="8" width="5.5703125" customWidth="1"/>
    <col min="9" max="9" width="6.140625" customWidth="1"/>
    <col min="10" max="10" width="6.85546875" customWidth="1"/>
    <col min="11" max="11" width="4.5703125" customWidth="1"/>
    <col min="12" max="12" width="5.140625" customWidth="1"/>
    <col min="13" max="13" width="3.42578125" customWidth="1"/>
    <col min="14" max="14" width="5.28515625" customWidth="1"/>
  </cols>
  <sheetData>
    <row r="1" spans="1:14" ht="26.25" customHeight="1" x14ac:dyDescent="0.2">
      <c r="A1" s="32" t="s">
        <v>81</v>
      </c>
      <c r="B1" s="85" t="s">
        <v>24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52.5" thickBot="1" x14ac:dyDescent="0.25">
      <c r="A2" s="41" t="s">
        <v>13</v>
      </c>
      <c r="B2" s="42" t="s">
        <v>37</v>
      </c>
      <c r="C2" s="42" t="s">
        <v>83</v>
      </c>
      <c r="D2" s="42" t="s">
        <v>34</v>
      </c>
      <c r="E2" s="42" t="s">
        <v>17</v>
      </c>
      <c r="F2" s="42" t="s">
        <v>16</v>
      </c>
      <c r="G2" s="42" t="s">
        <v>75</v>
      </c>
      <c r="H2" s="42" t="s">
        <v>40</v>
      </c>
      <c r="I2" s="42" t="s">
        <v>41</v>
      </c>
      <c r="J2" s="42" t="s">
        <v>20</v>
      </c>
      <c r="K2" s="42" t="s">
        <v>15</v>
      </c>
      <c r="L2" s="42" t="s">
        <v>74</v>
      </c>
      <c r="M2" s="42"/>
      <c r="N2" s="42"/>
    </row>
    <row r="3" spans="1:14" ht="18.75" customHeight="1" x14ac:dyDescent="0.2">
      <c r="A3" s="43" t="s">
        <v>82</v>
      </c>
      <c r="B3" s="15">
        <v>10</v>
      </c>
      <c r="C3" s="15">
        <v>4</v>
      </c>
      <c r="D3" s="23">
        <v>10</v>
      </c>
      <c r="E3" s="23"/>
      <c r="F3" s="15">
        <v>20</v>
      </c>
      <c r="G3" s="44"/>
      <c r="H3" s="15">
        <v>2</v>
      </c>
      <c r="I3" s="15">
        <v>2</v>
      </c>
      <c r="J3" s="15"/>
      <c r="K3" s="15"/>
      <c r="L3" s="15">
        <v>1</v>
      </c>
      <c r="M3" s="15"/>
      <c r="N3" s="16"/>
    </row>
    <row r="4" spans="1:14" ht="13.5" customHeight="1" x14ac:dyDescent="0.2">
      <c r="A4" s="11" t="s">
        <v>18</v>
      </c>
      <c r="B4" s="17"/>
      <c r="C4" s="17"/>
      <c r="D4" s="24"/>
      <c r="E4" s="24">
        <v>25</v>
      </c>
      <c r="F4" s="17"/>
      <c r="G4" s="17"/>
      <c r="H4" s="17"/>
      <c r="I4" s="17"/>
      <c r="J4" s="17"/>
      <c r="K4" s="17"/>
      <c r="L4" s="17"/>
      <c r="M4" s="17"/>
      <c r="N4" s="18"/>
    </row>
    <row r="5" spans="1:14" ht="13.5" customHeight="1" x14ac:dyDescent="0.2">
      <c r="A5" s="11" t="s">
        <v>56</v>
      </c>
      <c r="B5" s="17"/>
      <c r="C5" s="17"/>
      <c r="D5" s="24"/>
      <c r="E5" s="24"/>
      <c r="F5" s="17"/>
      <c r="G5" s="17"/>
      <c r="H5" s="17"/>
      <c r="I5" s="17"/>
      <c r="J5" s="17">
        <v>2</v>
      </c>
      <c r="K5" s="17">
        <v>5</v>
      </c>
      <c r="L5" s="17"/>
      <c r="M5" s="17"/>
      <c r="N5" s="18"/>
    </row>
    <row r="6" spans="1:14" x14ac:dyDescent="0.2">
      <c r="A6" s="11" t="s">
        <v>72</v>
      </c>
      <c r="B6" s="17"/>
      <c r="C6" s="17"/>
      <c r="D6" s="24"/>
      <c r="E6" s="24"/>
      <c r="F6" s="17"/>
      <c r="G6" s="17">
        <v>22</v>
      </c>
      <c r="H6" s="17"/>
      <c r="I6" s="17"/>
      <c r="J6" s="17"/>
      <c r="K6" s="17"/>
      <c r="L6" s="17"/>
      <c r="M6" s="17"/>
      <c r="N6" s="18"/>
    </row>
    <row r="7" spans="1:14" x14ac:dyDescent="0.2">
      <c r="A7" s="11"/>
      <c r="B7" s="17"/>
      <c r="C7" s="17"/>
      <c r="D7" s="24"/>
      <c r="E7" s="24"/>
      <c r="F7" s="17"/>
      <c r="G7" s="17"/>
      <c r="H7" s="17"/>
      <c r="I7" s="17"/>
      <c r="J7" s="17"/>
      <c r="K7" s="17"/>
      <c r="L7" s="17"/>
      <c r="M7" s="17"/>
      <c r="N7" s="18"/>
    </row>
    <row r="8" spans="1:14" x14ac:dyDescent="0.2">
      <c r="A8" s="11"/>
      <c r="B8" s="17"/>
      <c r="C8" s="17"/>
      <c r="D8" s="24"/>
      <c r="E8" s="24"/>
      <c r="F8" s="17"/>
      <c r="G8" s="17"/>
      <c r="H8" s="17"/>
      <c r="I8" s="17"/>
      <c r="J8" s="17"/>
      <c r="K8" s="17"/>
      <c r="L8" s="17"/>
      <c r="M8" s="17"/>
      <c r="N8" s="18"/>
    </row>
    <row r="9" spans="1:14" ht="13.5" thickBot="1" x14ac:dyDescent="0.25">
      <c r="A9" s="45"/>
      <c r="B9" s="46"/>
      <c r="C9" s="46"/>
      <c r="D9" s="47"/>
      <c r="E9" s="47"/>
      <c r="F9" s="46"/>
      <c r="G9" s="46"/>
      <c r="H9" s="46"/>
      <c r="I9" s="46"/>
      <c r="J9" s="46"/>
      <c r="K9" s="46"/>
      <c r="L9" s="46"/>
      <c r="M9" s="46"/>
      <c r="N9" s="48"/>
    </row>
    <row r="10" spans="1:14" ht="30.75" customHeight="1" x14ac:dyDescent="0.2">
      <c r="A10" s="6" t="s">
        <v>0</v>
      </c>
      <c r="B10" s="27">
        <f>B11/$C$14*1000</f>
        <v>76.923076923076934</v>
      </c>
      <c r="C10" s="27">
        <f t="shared" ref="C10:N10" si="0">C11/$C$14*1000</f>
        <v>30.76923076923077</v>
      </c>
      <c r="D10" s="29">
        <v>11.2</v>
      </c>
      <c r="E10" s="29">
        <v>195.3</v>
      </c>
      <c r="F10" s="27">
        <f t="shared" si="0"/>
        <v>153.84615384615387</v>
      </c>
      <c r="G10" s="27">
        <f t="shared" si="0"/>
        <v>169.23076923076923</v>
      </c>
      <c r="H10" s="27">
        <f t="shared" si="0"/>
        <v>15.384615384615385</v>
      </c>
      <c r="I10" s="27"/>
      <c r="J10" s="27"/>
      <c r="K10" s="27"/>
      <c r="L10" s="27">
        <f t="shared" si="0"/>
        <v>7.6923076923076925</v>
      </c>
      <c r="M10" s="27">
        <f t="shared" si="0"/>
        <v>0</v>
      </c>
      <c r="N10" s="27">
        <f t="shared" si="0"/>
        <v>0</v>
      </c>
    </row>
    <row r="11" spans="1:14" ht="33.75" customHeight="1" x14ac:dyDescent="0.2">
      <c r="A11" s="5" t="s">
        <v>1</v>
      </c>
      <c r="B11" s="19">
        <v>10</v>
      </c>
      <c r="C11" s="19">
        <v>4</v>
      </c>
      <c r="D11" s="30">
        <v>10</v>
      </c>
      <c r="E11" s="30">
        <v>25</v>
      </c>
      <c r="F11" s="19">
        <v>20</v>
      </c>
      <c r="G11" s="19">
        <v>22</v>
      </c>
      <c r="H11" s="19">
        <v>2</v>
      </c>
      <c r="I11" s="19">
        <v>2</v>
      </c>
      <c r="J11" s="19">
        <v>2</v>
      </c>
      <c r="K11" s="19">
        <v>5</v>
      </c>
      <c r="L11" s="19">
        <v>1</v>
      </c>
      <c r="M11" s="19">
        <f t="shared" ref="M11:N11" si="1">SUM(M3:M9)</f>
        <v>0</v>
      </c>
      <c r="N11" s="19">
        <f t="shared" si="1"/>
        <v>0</v>
      </c>
    </row>
    <row r="12" spans="1:14" ht="15.75" x14ac:dyDescent="0.2">
      <c r="A12" s="5" t="s">
        <v>2</v>
      </c>
      <c r="B12" s="20">
        <v>400</v>
      </c>
      <c r="C12" s="20">
        <v>65</v>
      </c>
      <c r="D12" s="25">
        <v>40</v>
      </c>
      <c r="E12" s="25">
        <v>30</v>
      </c>
      <c r="F12" s="20">
        <v>20</v>
      </c>
      <c r="G12" s="20">
        <v>130</v>
      </c>
      <c r="H12" s="20">
        <v>40</v>
      </c>
      <c r="I12" s="20">
        <v>40</v>
      </c>
      <c r="J12" s="20">
        <v>140</v>
      </c>
      <c r="K12" s="20">
        <v>82</v>
      </c>
      <c r="L12" s="20">
        <v>140</v>
      </c>
      <c r="M12" s="20"/>
      <c r="N12" s="20"/>
    </row>
    <row r="13" spans="1:14" ht="16.5" customHeight="1" x14ac:dyDescent="0.2">
      <c r="A13" s="5" t="s">
        <v>3</v>
      </c>
      <c r="B13" s="19">
        <v>4000</v>
      </c>
      <c r="C13" s="19">
        <v>260</v>
      </c>
      <c r="D13" s="30">
        <v>400</v>
      </c>
      <c r="E13" s="30">
        <v>750</v>
      </c>
      <c r="F13" s="19">
        <v>20</v>
      </c>
      <c r="G13" s="19">
        <v>2860</v>
      </c>
      <c r="H13" s="19">
        <v>80</v>
      </c>
      <c r="I13" s="19">
        <v>80</v>
      </c>
      <c r="J13" s="19">
        <v>280</v>
      </c>
      <c r="K13" s="19">
        <v>410</v>
      </c>
      <c r="L13" s="19">
        <v>140</v>
      </c>
      <c r="M13" s="19">
        <f t="shared" ref="M13:N13" si="2">M11*M12</f>
        <v>0</v>
      </c>
      <c r="N13" s="19">
        <f t="shared" si="2"/>
        <v>0</v>
      </c>
    </row>
    <row r="14" spans="1:14" ht="15.75" x14ac:dyDescent="0.25">
      <c r="A14" s="90" t="s">
        <v>14</v>
      </c>
      <c r="B14" s="90"/>
      <c r="C14" s="49">
        <v>130</v>
      </c>
      <c r="D14" s="89" t="s">
        <v>90</v>
      </c>
      <c r="E14" s="89"/>
      <c r="F14" s="89"/>
      <c r="G14" s="89"/>
      <c r="H14" s="87"/>
      <c r="I14" s="87"/>
      <c r="J14" s="87"/>
      <c r="K14" s="87"/>
      <c r="L14" s="87"/>
      <c r="M14" s="87"/>
      <c r="N14" s="87"/>
    </row>
    <row r="15" spans="1:14" ht="15.75" x14ac:dyDescent="0.25">
      <c r="A15" s="84" t="s">
        <v>46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</row>
    <row r="16" spans="1:14" ht="32.25" customHeight="1" x14ac:dyDescent="0.25">
      <c r="A16" s="50" t="s">
        <v>47</v>
      </c>
      <c r="B16" s="50"/>
      <c r="C16" s="50"/>
      <c r="D16" s="50"/>
      <c r="E16" s="50"/>
      <c r="F16" s="50"/>
      <c r="G16" s="50"/>
      <c r="H16" s="84"/>
      <c r="I16" s="84"/>
      <c r="J16" s="84"/>
      <c r="K16" s="84"/>
      <c r="L16" s="84"/>
      <c r="M16" s="84"/>
      <c r="N16" s="84"/>
    </row>
    <row r="17" spans="1:14" ht="15.75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pans="1:14" ht="42" customHeight="1" x14ac:dyDescent="0.25">
      <c r="A18" s="40" t="s">
        <v>76</v>
      </c>
      <c r="B18" s="85" t="s">
        <v>24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</row>
    <row r="19" spans="1:14" ht="61.5" thickBot="1" x14ac:dyDescent="0.25">
      <c r="A19" s="13" t="s">
        <v>13</v>
      </c>
      <c r="B19" s="14" t="s">
        <v>79</v>
      </c>
      <c r="C19" s="14" t="s">
        <v>38</v>
      </c>
      <c r="D19" s="14" t="s">
        <v>25</v>
      </c>
      <c r="E19" s="14" t="s">
        <v>15</v>
      </c>
      <c r="F19" s="14" t="s">
        <v>80</v>
      </c>
      <c r="G19" s="14" t="s">
        <v>17</v>
      </c>
      <c r="H19" s="14" t="s">
        <v>16</v>
      </c>
      <c r="I19" s="14" t="s">
        <v>75</v>
      </c>
      <c r="J19" s="14" t="s">
        <v>22</v>
      </c>
      <c r="K19" s="14"/>
      <c r="L19" s="14"/>
      <c r="M19" s="14"/>
      <c r="N19" s="14"/>
    </row>
    <row r="20" spans="1:14" ht="27" customHeight="1" x14ac:dyDescent="0.2">
      <c r="A20" s="31" t="s">
        <v>77</v>
      </c>
      <c r="B20" s="15">
        <v>10</v>
      </c>
      <c r="C20" s="15">
        <v>3</v>
      </c>
      <c r="D20" s="23">
        <v>130</v>
      </c>
      <c r="E20" s="23"/>
      <c r="F20" s="15"/>
      <c r="G20" s="15"/>
      <c r="H20" s="15">
        <v>1</v>
      </c>
      <c r="I20" s="15"/>
      <c r="J20" s="15"/>
      <c r="K20" s="15"/>
      <c r="L20" s="15"/>
      <c r="M20" s="15"/>
      <c r="N20" s="16"/>
    </row>
    <row r="21" spans="1:14" ht="19.5" customHeight="1" x14ac:dyDescent="0.2">
      <c r="A21" s="11" t="s">
        <v>18</v>
      </c>
      <c r="B21" s="17"/>
      <c r="C21" s="17"/>
      <c r="D21" s="24"/>
      <c r="E21" s="24"/>
      <c r="F21" s="17"/>
      <c r="G21" s="17">
        <v>25</v>
      </c>
      <c r="H21" s="17"/>
      <c r="I21" s="17"/>
      <c r="J21" s="17"/>
      <c r="K21" s="17"/>
      <c r="L21" s="17"/>
      <c r="M21" s="17"/>
      <c r="N21" s="18"/>
    </row>
    <row r="22" spans="1:14" ht="12.75" customHeight="1" x14ac:dyDescent="0.2">
      <c r="A22" s="11" t="s">
        <v>78</v>
      </c>
      <c r="B22" s="17"/>
      <c r="C22" s="17"/>
      <c r="D22" s="24"/>
      <c r="E22" s="24">
        <v>5</v>
      </c>
      <c r="F22" s="17">
        <v>2</v>
      </c>
      <c r="G22" s="17"/>
      <c r="H22" s="17"/>
      <c r="I22" s="17"/>
      <c r="J22" s="17"/>
      <c r="K22" s="17"/>
      <c r="L22" s="17"/>
      <c r="M22" s="17"/>
      <c r="N22" s="18"/>
    </row>
    <row r="23" spans="1:14" x14ac:dyDescent="0.2">
      <c r="A23" s="11" t="s">
        <v>22</v>
      </c>
      <c r="B23" s="17"/>
      <c r="C23" s="17"/>
      <c r="D23" s="24"/>
      <c r="E23" s="24"/>
      <c r="F23" s="17"/>
      <c r="G23" s="17"/>
      <c r="H23" s="17"/>
      <c r="I23" s="17"/>
      <c r="J23" s="17">
        <v>3</v>
      </c>
      <c r="K23" s="17"/>
      <c r="L23" s="17"/>
      <c r="M23" s="17"/>
      <c r="N23" s="18"/>
    </row>
    <row r="24" spans="1:14" x14ac:dyDescent="0.2">
      <c r="A24" s="11" t="s">
        <v>72</v>
      </c>
      <c r="B24" s="17"/>
      <c r="C24" s="17"/>
      <c r="D24" s="24"/>
      <c r="E24" s="24"/>
      <c r="F24" s="17"/>
      <c r="G24" s="17"/>
      <c r="H24" s="17"/>
      <c r="I24" s="17">
        <v>22</v>
      </c>
      <c r="J24" s="17"/>
      <c r="K24" s="17"/>
      <c r="L24" s="17"/>
      <c r="M24" s="17"/>
      <c r="N24" s="18"/>
    </row>
    <row r="25" spans="1:14" x14ac:dyDescent="0.2">
      <c r="A25" s="11"/>
      <c r="B25" s="17"/>
      <c r="C25" s="17"/>
      <c r="D25" s="24"/>
      <c r="E25" s="24"/>
      <c r="F25" s="17"/>
      <c r="G25" s="17"/>
      <c r="H25" s="17"/>
      <c r="I25" s="17"/>
      <c r="J25" s="17"/>
      <c r="K25" s="17"/>
      <c r="L25" s="17"/>
      <c r="M25" s="17"/>
      <c r="N25" s="18"/>
    </row>
    <row r="26" spans="1:14" x14ac:dyDescent="0.2">
      <c r="A26" s="11"/>
      <c r="B26" s="17"/>
      <c r="C26" s="17"/>
      <c r="D26" s="24"/>
      <c r="E26" s="24"/>
      <c r="F26" s="17"/>
      <c r="G26" s="17"/>
      <c r="H26" s="17"/>
      <c r="I26" s="17"/>
      <c r="J26" s="17"/>
      <c r="K26" s="17"/>
      <c r="L26" s="17"/>
      <c r="M26" s="17"/>
      <c r="N26" s="18"/>
    </row>
    <row r="27" spans="1:14" ht="13.5" thickBot="1" x14ac:dyDescent="0.25">
      <c r="A27" s="12"/>
      <c r="B27" s="21"/>
      <c r="C27" s="21"/>
      <c r="D27" s="26"/>
      <c r="E27" s="26"/>
      <c r="F27" s="21"/>
      <c r="G27" s="21"/>
      <c r="H27" s="21"/>
      <c r="I27" s="21"/>
      <c r="J27" s="21"/>
      <c r="K27" s="21"/>
      <c r="L27" s="21"/>
      <c r="M27" s="21"/>
      <c r="N27" s="22"/>
    </row>
    <row r="28" spans="1:14" ht="15.75" x14ac:dyDescent="0.2">
      <c r="A28" s="6" t="s">
        <v>0</v>
      </c>
      <c r="B28" s="27">
        <f>B29/$C$32*1000</f>
        <v>75.757575757575765</v>
      </c>
      <c r="C28" s="27">
        <f t="shared" ref="C28:I28" si="3">C29/$C$32*1000</f>
        <v>22.727272727272727</v>
      </c>
      <c r="D28" s="29">
        <v>23.4</v>
      </c>
      <c r="E28" s="29">
        <v>1.1000000000000001</v>
      </c>
      <c r="F28" s="27">
        <f t="shared" si="3"/>
        <v>15.151515151515152</v>
      </c>
      <c r="G28" s="27">
        <f t="shared" si="3"/>
        <v>189.39393939393941</v>
      </c>
      <c r="H28" s="27">
        <f t="shared" si="3"/>
        <v>7.5757575757575761</v>
      </c>
      <c r="I28" s="27">
        <f t="shared" si="3"/>
        <v>166.66666666666666</v>
      </c>
      <c r="J28" s="27"/>
      <c r="K28" s="27"/>
      <c r="L28" s="27"/>
      <c r="M28" s="27"/>
      <c r="N28" s="27"/>
    </row>
    <row r="29" spans="1:14" ht="20.25" customHeight="1" x14ac:dyDescent="0.2">
      <c r="A29" s="5" t="s">
        <v>1</v>
      </c>
      <c r="B29" s="19">
        <v>10</v>
      </c>
      <c r="C29" s="19">
        <f>SUM(C20:C27)</f>
        <v>3</v>
      </c>
      <c r="D29" s="30">
        <v>130</v>
      </c>
      <c r="E29" s="30">
        <v>5</v>
      </c>
      <c r="F29" s="19">
        <v>2</v>
      </c>
      <c r="G29" s="19">
        <v>25</v>
      </c>
      <c r="H29" s="19">
        <v>1</v>
      </c>
      <c r="I29" s="19">
        <v>22</v>
      </c>
      <c r="J29" s="19">
        <v>3</v>
      </c>
      <c r="K29" s="19"/>
      <c r="L29" s="19"/>
      <c r="M29" s="19"/>
      <c r="N29" s="19"/>
    </row>
    <row r="30" spans="1:14" ht="15.75" x14ac:dyDescent="0.2">
      <c r="A30" s="5" t="s">
        <v>2</v>
      </c>
      <c r="B30" s="20">
        <v>60</v>
      </c>
      <c r="C30" s="20">
        <v>140</v>
      </c>
      <c r="D30" s="25">
        <v>9</v>
      </c>
      <c r="E30" s="25">
        <v>80</v>
      </c>
      <c r="F30" s="20">
        <v>450</v>
      </c>
      <c r="G30" s="20">
        <v>30</v>
      </c>
      <c r="H30" s="20">
        <v>20</v>
      </c>
      <c r="I30" s="20">
        <v>130</v>
      </c>
      <c r="J30" s="20">
        <v>820</v>
      </c>
      <c r="K30" s="20"/>
      <c r="L30" s="20"/>
      <c r="M30" s="20"/>
      <c r="N30" s="20"/>
    </row>
    <row r="31" spans="1:14" ht="15.75" x14ac:dyDescent="0.2">
      <c r="A31" s="5" t="s">
        <v>3</v>
      </c>
      <c r="B31" s="19">
        <v>600</v>
      </c>
      <c r="C31" s="19">
        <v>420</v>
      </c>
      <c r="D31" s="30">
        <v>1170</v>
      </c>
      <c r="E31" s="30">
        <v>400</v>
      </c>
      <c r="F31" s="19">
        <v>900</v>
      </c>
      <c r="G31" s="19">
        <v>750</v>
      </c>
      <c r="H31" s="19">
        <v>20</v>
      </c>
      <c r="I31" s="19">
        <v>2860</v>
      </c>
      <c r="J31" s="19">
        <v>2460</v>
      </c>
      <c r="K31" s="19"/>
      <c r="L31" s="19"/>
      <c r="M31" s="19"/>
      <c r="N31" s="19"/>
    </row>
    <row r="32" spans="1:14" ht="15.75" x14ac:dyDescent="0.25">
      <c r="A32" s="89" t="s">
        <v>14</v>
      </c>
      <c r="B32" s="89"/>
      <c r="C32" s="28">
        <v>132</v>
      </c>
      <c r="D32" s="89" t="s">
        <v>89</v>
      </c>
      <c r="E32" s="89"/>
      <c r="F32" s="89"/>
      <c r="G32" s="89"/>
      <c r="H32" s="87"/>
      <c r="I32" s="87"/>
      <c r="J32" s="87"/>
      <c r="K32" s="87"/>
      <c r="L32" s="87"/>
      <c r="M32" s="87"/>
      <c r="N32" s="87"/>
    </row>
    <row r="33" spans="1:14" ht="15.75" x14ac:dyDescent="0.25">
      <c r="A33" s="84" t="s">
        <v>53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</row>
    <row r="34" spans="1:14" ht="15.75" x14ac:dyDescent="0.25">
      <c r="A34" s="84" t="s">
        <v>54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</row>
  </sheetData>
  <mergeCells count="12">
    <mergeCell ref="B1:N1"/>
    <mergeCell ref="A14:B14"/>
    <mergeCell ref="D14:G14"/>
    <mergeCell ref="H14:N17"/>
    <mergeCell ref="A15:G15"/>
    <mergeCell ref="A17:G17"/>
    <mergeCell ref="B18:N18"/>
    <mergeCell ref="A32:B32"/>
    <mergeCell ref="D32:G32"/>
    <mergeCell ref="H32:N34"/>
    <mergeCell ref="A33:G33"/>
    <mergeCell ref="A34:G34"/>
  </mergeCells>
  <conditionalFormatting sqref="B11:N11 B13:N13 B31:N31 B29:N29">
    <cfRule type="cellIs" dxfId="7" priority="1" stopIfTrue="1" operator="equal">
      <formula>0</formula>
    </cfRule>
  </conditionalFormatting>
  <conditionalFormatting sqref="B10:N10 B28:N28">
    <cfRule type="cellIs" dxfId="6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B13" sqref="B13:K13"/>
    </sheetView>
  </sheetViews>
  <sheetFormatPr defaultRowHeight="12.75" x14ac:dyDescent="0.2"/>
  <cols>
    <col min="1" max="1" width="16.85546875" customWidth="1"/>
    <col min="2" max="2" width="4.28515625" customWidth="1"/>
    <col min="3" max="4" width="5.28515625" customWidth="1"/>
    <col min="6" max="6" width="4.140625" customWidth="1"/>
    <col min="7" max="7" width="5" customWidth="1"/>
    <col min="8" max="8" width="4.140625" customWidth="1"/>
    <col min="9" max="9" width="5.5703125" customWidth="1"/>
    <col min="10" max="10" width="4.28515625" customWidth="1"/>
    <col min="11" max="11" width="4.7109375" customWidth="1"/>
    <col min="12" max="12" width="5.5703125" customWidth="1"/>
    <col min="13" max="13" width="4.5703125" customWidth="1"/>
    <col min="14" max="14" width="4.7109375" customWidth="1"/>
  </cols>
  <sheetData>
    <row r="1" spans="1:16" ht="30" customHeight="1" x14ac:dyDescent="0.25">
      <c r="A1" s="55" t="s">
        <v>103</v>
      </c>
      <c r="B1" s="85" t="s">
        <v>104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54.75" thickBot="1" x14ac:dyDescent="0.25">
      <c r="A2" s="13" t="s">
        <v>13</v>
      </c>
      <c r="B2" s="14" t="s">
        <v>21</v>
      </c>
      <c r="C2" s="14" t="s">
        <v>22</v>
      </c>
      <c r="D2" s="14" t="s">
        <v>105</v>
      </c>
      <c r="E2" s="14" t="s">
        <v>86</v>
      </c>
      <c r="F2" s="14"/>
      <c r="G2" s="14" t="s">
        <v>16</v>
      </c>
      <c r="H2" s="14" t="s">
        <v>17</v>
      </c>
      <c r="I2" s="14" t="s">
        <v>57</v>
      </c>
      <c r="J2" s="14" t="s">
        <v>20</v>
      </c>
      <c r="K2" s="14" t="s">
        <v>15</v>
      </c>
      <c r="L2" s="14"/>
      <c r="M2" s="14"/>
      <c r="N2" s="14"/>
      <c r="O2" s="7"/>
      <c r="P2" s="7"/>
    </row>
    <row r="3" spans="1:16" ht="22.5" customHeight="1" x14ac:dyDescent="0.2">
      <c r="A3" s="56" t="s">
        <v>106</v>
      </c>
      <c r="B3" s="15">
        <v>4</v>
      </c>
      <c r="C3" s="15"/>
      <c r="D3" s="23">
        <v>40</v>
      </c>
      <c r="E3" s="23"/>
      <c r="F3" s="15"/>
      <c r="G3" s="15">
        <v>1</v>
      </c>
      <c r="H3" s="15"/>
      <c r="I3" s="15"/>
      <c r="J3" s="15"/>
      <c r="K3" s="15"/>
      <c r="L3" s="15"/>
      <c r="M3" s="15"/>
      <c r="N3" s="16"/>
      <c r="O3" s="3"/>
      <c r="P3" s="4"/>
    </row>
    <row r="4" spans="1:16" ht="13.5" customHeight="1" x14ac:dyDescent="0.2">
      <c r="A4" s="11" t="s">
        <v>18</v>
      </c>
      <c r="B4" s="17"/>
      <c r="C4" s="17"/>
      <c r="D4" s="24"/>
      <c r="E4" s="24"/>
      <c r="F4" s="17"/>
      <c r="G4" s="17"/>
      <c r="H4" s="17">
        <v>25</v>
      </c>
      <c r="I4" s="17"/>
      <c r="J4" s="17"/>
      <c r="K4" s="17"/>
      <c r="L4" s="17"/>
      <c r="M4" s="17"/>
      <c r="N4" s="18"/>
      <c r="O4" s="3"/>
      <c r="P4" s="4"/>
    </row>
    <row r="5" spans="1:16" ht="15.75" x14ac:dyDescent="0.2">
      <c r="A5" s="11" t="s">
        <v>67</v>
      </c>
      <c r="B5" s="17"/>
      <c r="C5" s="17"/>
      <c r="D5" s="24"/>
      <c r="E5" s="24">
        <v>2</v>
      </c>
      <c r="F5" s="17"/>
      <c r="G5" s="17"/>
      <c r="H5" s="17"/>
      <c r="I5" s="17"/>
      <c r="J5" s="17"/>
      <c r="K5" s="17"/>
      <c r="L5" s="17"/>
      <c r="M5" s="17"/>
      <c r="N5" s="18"/>
      <c r="O5" s="3"/>
      <c r="P5" s="4"/>
    </row>
    <row r="6" spans="1:16" ht="16.5" customHeight="1" x14ac:dyDescent="0.2">
      <c r="A6" s="11" t="s">
        <v>107</v>
      </c>
      <c r="B6" s="17"/>
      <c r="C6" s="17"/>
      <c r="D6" s="24"/>
      <c r="E6" s="24"/>
      <c r="F6" s="17"/>
      <c r="G6" s="17"/>
      <c r="H6" s="17"/>
      <c r="I6" s="17">
        <v>15</v>
      </c>
      <c r="J6" s="17"/>
      <c r="K6" s="17"/>
      <c r="L6" s="17"/>
      <c r="M6" s="17"/>
      <c r="N6" s="18"/>
      <c r="O6" s="3"/>
      <c r="P6" s="4"/>
    </row>
    <row r="7" spans="1:16" ht="13.5" customHeight="1" x14ac:dyDescent="0.2">
      <c r="A7" s="11" t="s">
        <v>56</v>
      </c>
      <c r="B7" s="17"/>
      <c r="C7" s="17"/>
      <c r="D7" s="24"/>
      <c r="E7" s="24"/>
      <c r="F7" s="17"/>
      <c r="G7" s="17"/>
      <c r="H7" s="17"/>
      <c r="I7" s="17"/>
      <c r="J7" s="17">
        <v>2</v>
      </c>
      <c r="K7" s="17">
        <v>5</v>
      </c>
      <c r="L7" s="17"/>
      <c r="M7" s="17"/>
      <c r="N7" s="18"/>
      <c r="O7" s="3"/>
      <c r="P7" s="4"/>
    </row>
    <row r="8" spans="1:16" ht="15.75" customHeight="1" x14ac:dyDescent="0.2">
      <c r="A8" s="11" t="s">
        <v>63</v>
      </c>
      <c r="B8" s="17"/>
      <c r="C8" s="17">
        <v>3</v>
      </c>
      <c r="D8" s="24"/>
      <c r="E8" s="24"/>
      <c r="F8" s="17"/>
      <c r="G8" s="17"/>
      <c r="H8" s="17"/>
      <c r="I8" s="17"/>
      <c r="J8" s="17"/>
      <c r="K8" s="17"/>
      <c r="L8" s="17"/>
      <c r="M8" s="17"/>
      <c r="N8" s="18"/>
      <c r="O8" s="3"/>
      <c r="P8" s="4"/>
    </row>
    <row r="9" spans="1:16" ht="16.5" thickBot="1" x14ac:dyDescent="0.25">
      <c r="A9" s="12"/>
      <c r="B9" s="21"/>
      <c r="C9" s="21"/>
      <c r="D9" s="26"/>
      <c r="E9" s="26"/>
      <c r="F9" s="21"/>
      <c r="G9" s="21"/>
      <c r="H9" s="21"/>
      <c r="I9" s="21"/>
      <c r="J9" s="21"/>
      <c r="K9" s="21"/>
      <c r="L9" s="21"/>
      <c r="M9" s="21"/>
      <c r="N9" s="22"/>
      <c r="O9" s="1"/>
      <c r="P9" s="1"/>
    </row>
    <row r="10" spans="1:16" ht="21" customHeight="1" thickBot="1" x14ac:dyDescent="0.25">
      <c r="A10" s="6" t="s">
        <v>0</v>
      </c>
      <c r="B10" s="27">
        <f>B11/$C$14*1000</f>
        <v>30.075187969924812</v>
      </c>
      <c r="C10" s="27">
        <f t="shared" ref="C10:N10" si="0">C11/$C$14*1000</f>
        <v>22.556390977443609</v>
      </c>
      <c r="D10" s="29">
        <v>40</v>
      </c>
      <c r="E10" s="29"/>
      <c r="F10" s="27"/>
      <c r="G10" s="27">
        <f t="shared" si="0"/>
        <v>7.518796992481203</v>
      </c>
      <c r="H10" s="27">
        <f t="shared" si="0"/>
        <v>187.96992481203006</v>
      </c>
      <c r="I10" s="27"/>
      <c r="J10" s="27"/>
      <c r="K10" s="27"/>
      <c r="L10" s="27">
        <f t="shared" si="0"/>
        <v>0</v>
      </c>
      <c r="M10" s="27">
        <f t="shared" si="0"/>
        <v>0</v>
      </c>
      <c r="N10" s="27">
        <f t="shared" si="0"/>
        <v>0</v>
      </c>
      <c r="O10" s="1"/>
      <c r="P10" s="1"/>
    </row>
    <row r="11" spans="1:16" ht="38.25" customHeight="1" thickBot="1" x14ac:dyDescent="0.25">
      <c r="A11" s="5" t="s">
        <v>1</v>
      </c>
      <c r="B11" s="19">
        <v>4</v>
      </c>
      <c r="C11" s="19">
        <f>SUM(C3:C9)</f>
        <v>3</v>
      </c>
      <c r="D11" s="30">
        <v>40</v>
      </c>
      <c r="E11" s="30">
        <v>2</v>
      </c>
      <c r="F11" s="19"/>
      <c r="G11" s="19">
        <f t="shared" ref="G11:N11" si="1">SUM(G3:G9)</f>
        <v>1</v>
      </c>
      <c r="H11" s="19">
        <f t="shared" si="1"/>
        <v>25</v>
      </c>
      <c r="I11" s="19">
        <v>15</v>
      </c>
      <c r="J11" s="19"/>
      <c r="K11" s="19">
        <f t="shared" si="1"/>
        <v>5</v>
      </c>
      <c r="L11" s="19">
        <f t="shared" si="1"/>
        <v>0</v>
      </c>
      <c r="M11" s="19">
        <f t="shared" si="1"/>
        <v>0</v>
      </c>
      <c r="N11" s="19">
        <f t="shared" si="1"/>
        <v>0</v>
      </c>
      <c r="O11" s="1"/>
      <c r="P11" s="1"/>
    </row>
    <row r="12" spans="1:16" ht="16.5" thickBot="1" x14ac:dyDescent="0.25">
      <c r="A12" s="5" t="s">
        <v>2</v>
      </c>
      <c r="B12" s="20">
        <v>110</v>
      </c>
      <c r="C12" s="20">
        <v>820</v>
      </c>
      <c r="D12" s="25">
        <v>40</v>
      </c>
      <c r="E12" s="25">
        <v>550</v>
      </c>
      <c r="F12" s="20"/>
      <c r="G12" s="20">
        <v>20</v>
      </c>
      <c r="H12" s="20">
        <v>30</v>
      </c>
      <c r="I12" s="20">
        <v>170</v>
      </c>
      <c r="J12" s="20">
        <v>140</v>
      </c>
      <c r="K12" s="20">
        <v>82</v>
      </c>
      <c r="L12" s="20"/>
      <c r="M12" s="20"/>
      <c r="N12" s="20"/>
      <c r="O12" s="1"/>
      <c r="P12" s="1"/>
    </row>
    <row r="13" spans="1:16" ht="15.75" customHeight="1" thickBot="1" x14ac:dyDescent="0.25">
      <c r="A13" s="5" t="s">
        <v>3</v>
      </c>
      <c r="B13" s="19">
        <v>550</v>
      </c>
      <c r="C13" s="19">
        <f t="shared" ref="C13:N13" si="2">C11*C12</f>
        <v>2460</v>
      </c>
      <c r="D13" s="30">
        <v>1600</v>
      </c>
      <c r="E13" s="30">
        <v>1100</v>
      </c>
      <c r="F13" s="19"/>
      <c r="G13" s="19">
        <f t="shared" si="2"/>
        <v>20</v>
      </c>
      <c r="H13" s="19">
        <f t="shared" si="2"/>
        <v>750</v>
      </c>
      <c r="I13" s="19">
        <v>2550</v>
      </c>
      <c r="J13" s="19">
        <v>280</v>
      </c>
      <c r="K13" s="19">
        <f t="shared" si="2"/>
        <v>410</v>
      </c>
      <c r="L13" s="19">
        <f t="shared" si="2"/>
        <v>0</v>
      </c>
      <c r="M13" s="19">
        <f t="shared" si="2"/>
        <v>0</v>
      </c>
      <c r="N13" s="19">
        <f t="shared" si="2"/>
        <v>0</v>
      </c>
      <c r="O13" s="1"/>
      <c r="P13" s="1"/>
    </row>
    <row r="14" spans="1:16" ht="15.75" x14ac:dyDescent="0.25">
      <c r="A14" s="89" t="s">
        <v>14</v>
      </c>
      <c r="B14" s="89"/>
      <c r="C14" s="28">
        <v>133</v>
      </c>
      <c r="D14" s="89" t="s">
        <v>108</v>
      </c>
      <c r="E14" s="89"/>
      <c r="F14" s="89"/>
      <c r="G14" s="89"/>
      <c r="H14" s="87"/>
      <c r="I14" s="87"/>
      <c r="J14" s="87"/>
      <c r="K14" s="87"/>
      <c r="L14" s="87"/>
      <c r="M14" s="87"/>
      <c r="N14" s="87"/>
      <c r="O14" s="88"/>
      <c r="P14" s="88"/>
    </row>
    <row r="15" spans="1:16" ht="31.5" x14ac:dyDescent="0.25">
      <c r="A15" s="52" t="s">
        <v>109</v>
      </c>
      <c r="B15" s="57" t="s">
        <v>110</v>
      </c>
      <c r="H15" s="87"/>
      <c r="I15" s="87"/>
      <c r="J15" s="87"/>
      <c r="K15" s="87"/>
      <c r="L15" s="87"/>
      <c r="M15" s="87"/>
      <c r="N15" s="87"/>
      <c r="O15" s="87"/>
      <c r="P15" s="87"/>
    </row>
    <row r="16" spans="1:16" ht="15.75" x14ac:dyDescent="0.25">
      <c r="A16" s="84" t="s">
        <v>111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</row>
    <row r="17" spans="1:16" ht="15.75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</row>
    <row r="18" spans="1:16" ht="31.5" x14ac:dyDescent="0.25">
      <c r="A18" s="55" t="s">
        <v>112</v>
      </c>
      <c r="B18" s="85" t="s">
        <v>104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</row>
    <row r="19" spans="1:16" ht="39" thickBot="1" x14ac:dyDescent="0.25">
      <c r="A19" s="13" t="s">
        <v>13</v>
      </c>
      <c r="B19" s="14" t="s">
        <v>21</v>
      </c>
      <c r="C19" s="14" t="s">
        <v>22</v>
      </c>
      <c r="D19" s="14"/>
      <c r="E19" s="14" t="s">
        <v>39</v>
      </c>
      <c r="F19" s="14" t="s">
        <v>86</v>
      </c>
      <c r="G19" s="14" t="s">
        <v>16</v>
      </c>
      <c r="H19" s="14" t="s">
        <v>17</v>
      </c>
      <c r="I19" s="14" t="s">
        <v>92</v>
      </c>
      <c r="J19" s="14" t="s">
        <v>20</v>
      </c>
      <c r="K19" s="14" t="s">
        <v>15</v>
      </c>
      <c r="L19" s="14"/>
      <c r="M19" s="14"/>
      <c r="N19" s="14"/>
      <c r="O19" s="7"/>
      <c r="P19" s="7"/>
    </row>
    <row r="20" spans="1:16" ht="15.75" x14ac:dyDescent="0.2">
      <c r="A20" s="56" t="s">
        <v>113</v>
      </c>
      <c r="B20" s="15">
        <v>15</v>
      </c>
      <c r="C20" s="15">
        <v>3</v>
      </c>
      <c r="D20" s="23"/>
      <c r="E20" s="23">
        <v>10</v>
      </c>
      <c r="F20" s="15"/>
      <c r="G20" s="15">
        <v>1</v>
      </c>
      <c r="H20" s="15"/>
      <c r="I20" s="15"/>
      <c r="J20" s="15"/>
      <c r="K20" s="15"/>
      <c r="L20" s="15"/>
      <c r="M20" s="15"/>
      <c r="N20" s="16"/>
      <c r="O20" s="3"/>
      <c r="P20" s="4"/>
    </row>
    <row r="21" spans="1:16" ht="15.75" x14ac:dyDescent="0.2">
      <c r="A21" s="11" t="s">
        <v>18</v>
      </c>
      <c r="B21" s="17"/>
      <c r="C21" s="17"/>
      <c r="D21" s="24"/>
      <c r="E21" s="24"/>
      <c r="F21" s="17"/>
      <c r="G21" s="17"/>
      <c r="H21" s="17">
        <v>25</v>
      </c>
      <c r="I21" s="17"/>
      <c r="J21" s="17"/>
      <c r="K21" s="17"/>
      <c r="L21" s="17"/>
      <c r="M21" s="17"/>
      <c r="N21" s="18"/>
      <c r="O21" s="3"/>
      <c r="P21" s="4"/>
    </row>
    <row r="22" spans="1:16" ht="15.75" x14ac:dyDescent="0.2">
      <c r="A22" s="11" t="s">
        <v>114</v>
      </c>
      <c r="B22" s="17"/>
      <c r="C22" s="17"/>
      <c r="D22" s="24"/>
      <c r="E22" s="24"/>
      <c r="F22" s="17">
        <v>2</v>
      </c>
      <c r="G22" s="17"/>
      <c r="H22" s="17"/>
      <c r="I22" s="17"/>
      <c r="J22" s="17"/>
      <c r="K22" s="17"/>
      <c r="L22" s="17"/>
      <c r="M22" s="17"/>
      <c r="N22" s="18"/>
      <c r="O22" s="3"/>
      <c r="P22" s="4"/>
    </row>
    <row r="23" spans="1:16" ht="15.75" x14ac:dyDescent="0.2">
      <c r="A23" s="11" t="s">
        <v>115</v>
      </c>
      <c r="B23" s="17"/>
      <c r="C23" s="17"/>
      <c r="D23" s="24"/>
      <c r="E23" s="24"/>
      <c r="F23" s="17"/>
      <c r="G23" s="17"/>
      <c r="H23" s="17"/>
      <c r="I23" s="17">
        <v>30</v>
      </c>
      <c r="J23" s="17"/>
      <c r="K23" s="17"/>
      <c r="L23" s="17"/>
      <c r="M23" s="17"/>
      <c r="N23" s="18"/>
      <c r="O23" s="3"/>
      <c r="P23" s="4"/>
    </row>
    <row r="24" spans="1:16" ht="15.75" x14ac:dyDescent="0.2">
      <c r="A24" s="11" t="s">
        <v>56</v>
      </c>
      <c r="B24" s="17"/>
      <c r="C24" s="17"/>
      <c r="D24" s="24"/>
      <c r="E24" s="24"/>
      <c r="F24" s="17"/>
      <c r="G24" s="17"/>
      <c r="H24" s="17"/>
      <c r="I24" s="17"/>
      <c r="J24" s="17">
        <v>2</v>
      </c>
      <c r="K24" s="17">
        <v>5</v>
      </c>
      <c r="L24" s="17"/>
      <c r="M24" s="17"/>
      <c r="N24" s="18"/>
      <c r="O24" s="3"/>
      <c r="P24" s="4"/>
    </row>
    <row r="25" spans="1:16" ht="15.75" x14ac:dyDescent="0.2">
      <c r="A25" s="11"/>
      <c r="B25" s="17"/>
      <c r="C25" s="17"/>
      <c r="D25" s="24"/>
      <c r="E25" s="24"/>
      <c r="F25" s="17"/>
      <c r="G25" s="17"/>
      <c r="H25" s="17"/>
      <c r="I25" s="17"/>
      <c r="J25" s="17"/>
      <c r="K25" s="17"/>
      <c r="L25" s="17"/>
      <c r="M25" s="17"/>
      <c r="N25" s="18"/>
      <c r="O25" s="3"/>
      <c r="P25" s="4"/>
    </row>
    <row r="26" spans="1:16" ht="16.5" thickBot="1" x14ac:dyDescent="0.25">
      <c r="A26" s="12"/>
      <c r="B26" s="21"/>
      <c r="C26" s="21"/>
      <c r="D26" s="26"/>
      <c r="E26" s="26"/>
      <c r="F26" s="21"/>
      <c r="G26" s="21"/>
      <c r="H26" s="21"/>
      <c r="I26" s="21"/>
      <c r="J26" s="21"/>
      <c r="K26" s="21"/>
      <c r="L26" s="21"/>
      <c r="M26" s="21"/>
      <c r="N26" s="22"/>
      <c r="O26" s="1"/>
      <c r="P26" s="1"/>
    </row>
    <row r="27" spans="1:16" ht="24.75" thickBot="1" x14ac:dyDescent="0.25">
      <c r="A27" s="6" t="s">
        <v>0</v>
      </c>
      <c r="B27" s="27">
        <f>B28/$C$14*1000</f>
        <v>112.78195488721803</v>
      </c>
      <c r="C27" s="27">
        <f t="shared" ref="C27:N27" si="3">C28/$C$14*1000</f>
        <v>22.556390977443609</v>
      </c>
      <c r="D27" s="29"/>
      <c r="E27" s="29"/>
      <c r="F27" s="27">
        <f t="shared" si="3"/>
        <v>15.037593984962406</v>
      </c>
      <c r="G27" s="27">
        <f t="shared" si="3"/>
        <v>7.518796992481203</v>
      </c>
      <c r="H27" s="27">
        <f t="shared" si="3"/>
        <v>187.96992481203006</v>
      </c>
      <c r="I27" s="27">
        <f t="shared" si="3"/>
        <v>225.56390977443607</v>
      </c>
      <c r="J27" s="27"/>
      <c r="K27" s="27"/>
      <c r="L27" s="27">
        <f t="shared" si="3"/>
        <v>0</v>
      </c>
      <c r="M27" s="27">
        <f t="shared" si="3"/>
        <v>0</v>
      </c>
      <c r="N27" s="27">
        <f t="shared" si="3"/>
        <v>0</v>
      </c>
      <c r="O27" s="1"/>
      <c r="P27" s="1"/>
    </row>
    <row r="28" spans="1:16" ht="48.75" thickBot="1" x14ac:dyDescent="0.25">
      <c r="A28" s="5" t="s">
        <v>1</v>
      </c>
      <c r="B28" s="19">
        <v>15</v>
      </c>
      <c r="C28" s="19">
        <f>SUM(C20:C26)</f>
        <v>3</v>
      </c>
      <c r="D28" s="30"/>
      <c r="E28" s="30">
        <v>10</v>
      </c>
      <c r="F28" s="19">
        <v>2</v>
      </c>
      <c r="G28" s="19">
        <f t="shared" ref="G28:N28" si="4">SUM(G20:G26)</f>
        <v>1</v>
      </c>
      <c r="H28" s="19">
        <f t="shared" si="4"/>
        <v>25</v>
      </c>
      <c r="I28" s="19">
        <v>30</v>
      </c>
      <c r="J28" s="19">
        <f t="shared" si="4"/>
        <v>2</v>
      </c>
      <c r="K28" s="19">
        <f t="shared" si="4"/>
        <v>5</v>
      </c>
      <c r="L28" s="19">
        <f t="shared" si="4"/>
        <v>0</v>
      </c>
      <c r="M28" s="19">
        <f t="shared" si="4"/>
        <v>0</v>
      </c>
      <c r="N28" s="19">
        <f t="shared" si="4"/>
        <v>0</v>
      </c>
      <c r="O28" s="1"/>
      <c r="P28" s="1"/>
    </row>
    <row r="29" spans="1:16" ht="16.5" thickBot="1" x14ac:dyDescent="0.25">
      <c r="A29" s="5" t="s">
        <v>2</v>
      </c>
      <c r="B29" s="20">
        <v>110</v>
      </c>
      <c r="C29" s="20">
        <v>820</v>
      </c>
      <c r="D29" s="25"/>
      <c r="E29" s="25">
        <v>120</v>
      </c>
      <c r="F29" s="20">
        <v>550</v>
      </c>
      <c r="G29" s="20">
        <v>20</v>
      </c>
      <c r="H29" s="20">
        <v>30</v>
      </c>
      <c r="I29" s="20">
        <v>90</v>
      </c>
      <c r="J29" s="20">
        <v>150</v>
      </c>
      <c r="K29" s="20">
        <v>82</v>
      </c>
      <c r="L29" s="20"/>
      <c r="M29" s="20"/>
      <c r="N29" s="20"/>
      <c r="O29" s="1"/>
      <c r="P29" s="1"/>
    </row>
    <row r="30" spans="1:16" ht="16.5" thickBot="1" x14ac:dyDescent="0.25">
      <c r="A30" s="5" t="s">
        <v>3</v>
      </c>
      <c r="B30" s="19">
        <v>1500</v>
      </c>
      <c r="C30" s="19">
        <f t="shared" ref="C30:N30" si="5">C28*C29</f>
        <v>2460</v>
      </c>
      <c r="D30" s="30"/>
      <c r="E30" s="30">
        <v>1200</v>
      </c>
      <c r="F30" s="19">
        <v>1100</v>
      </c>
      <c r="G30" s="19">
        <f t="shared" si="5"/>
        <v>20</v>
      </c>
      <c r="H30" s="19">
        <f t="shared" si="5"/>
        <v>750</v>
      </c>
      <c r="I30" s="19">
        <v>2700</v>
      </c>
      <c r="J30" s="19">
        <f t="shared" si="5"/>
        <v>300</v>
      </c>
      <c r="K30" s="19">
        <f t="shared" si="5"/>
        <v>410</v>
      </c>
      <c r="L30" s="19">
        <f t="shared" si="5"/>
        <v>0</v>
      </c>
      <c r="M30" s="19">
        <f t="shared" si="5"/>
        <v>0</v>
      </c>
      <c r="N30" s="19">
        <f t="shared" si="5"/>
        <v>0</v>
      </c>
      <c r="O30" s="1"/>
      <c r="P30" s="1"/>
    </row>
    <row r="31" spans="1:16" ht="15.75" x14ac:dyDescent="0.25">
      <c r="A31" s="89" t="s">
        <v>14</v>
      </c>
      <c r="B31" s="89"/>
      <c r="C31" s="28">
        <v>133</v>
      </c>
      <c r="D31" s="89" t="s">
        <v>116</v>
      </c>
      <c r="E31" s="89"/>
      <c r="F31" s="89"/>
      <c r="G31" s="89"/>
      <c r="H31" s="87"/>
      <c r="I31" s="87"/>
      <c r="J31" s="87"/>
      <c r="K31" s="87"/>
      <c r="L31" s="87"/>
      <c r="M31" s="87"/>
      <c r="N31" s="87"/>
      <c r="O31" s="88"/>
      <c r="P31" s="88"/>
    </row>
    <row r="32" spans="1:16" ht="31.5" x14ac:dyDescent="0.25">
      <c r="A32" s="54" t="s">
        <v>109</v>
      </c>
      <c r="B32" s="57" t="s">
        <v>110</v>
      </c>
      <c r="H32" s="87"/>
      <c r="I32" s="87"/>
      <c r="J32" s="87"/>
      <c r="K32" s="87"/>
      <c r="L32" s="87"/>
      <c r="M32" s="87"/>
      <c r="N32" s="87"/>
      <c r="O32" s="87"/>
      <c r="P32" s="87"/>
    </row>
    <row r="33" spans="1:16" ht="15.75" x14ac:dyDescent="0.25">
      <c r="A33" s="84" t="s">
        <v>111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</row>
    <row r="34" spans="1:16" ht="15.75" x14ac:dyDescent="0.2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</row>
  </sheetData>
  <mergeCells count="12">
    <mergeCell ref="B18:P18"/>
    <mergeCell ref="A31:B31"/>
    <mergeCell ref="D31:G31"/>
    <mergeCell ref="H31:P34"/>
    <mergeCell ref="A33:G33"/>
    <mergeCell ref="A34:G34"/>
    <mergeCell ref="B1:P1"/>
    <mergeCell ref="A14:B14"/>
    <mergeCell ref="D14:G14"/>
    <mergeCell ref="H14:P17"/>
    <mergeCell ref="A16:G16"/>
    <mergeCell ref="A17:G17"/>
  </mergeCells>
  <conditionalFormatting sqref="B13:N13 B11:N11">
    <cfRule type="cellIs" dxfId="5" priority="3" stopIfTrue="1" operator="equal">
      <formula>0</formula>
    </cfRule>
  </conditionalFormatting>
  <conditionalFormatting sqref="B10:N10">
    <cfRule type="cellIs" dxfId="4" priority="4" stopIfTrue="1" operator="greaterThan">
      <formula>0</formula>
    </cfRule>
  </conditionalFormatting>
  <conditionalFormatting sqref="B30:N30 B28:N28">
    <cfRule type="cellIs" dxfId="3" priority="1" stopIfTrue="1" operator="equal">
      <formula>0</formula>
    </cfRule>
  </conditionalFormatting>
  <conditionalFormatting sqref="B27:N27">
    <cfRule type="cellIs" dxfId="2" priority="2" stopIfTrue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Титул</vt:lpstr>
      <vt:lpstr>Меню 1</vt:lpstr>
      <vt:lpstr>Лист6</vt:lpstr>
      <vt:lpstr>Лист1</vt:lpstr>
      <vt:lpstr>Лист2</vt:lpstr>
      <vt:lpstr>Лист3</vt:lpstr>
      <vt:lpstr>Лист4</vt:lpstr>
      <vt:lpstr>Лист5</vt:lpstr>
      <vt:lpstr>Лист7</vt:lpstr>
      <vt:lpstr>Лист8</vt:lpstr>
    </vt:vector>
  </TitlesOfParts>
  <Company>MOU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Лаюза</cp:lastModifiedBy>
  <cp:lastPrinted>2023-01-30T07:10:28Z</cp:lastPrinted>
  <dcterms:created xsi:type="dcterms:W3CDTF">2010-10-25T07:19:57Z</dcterms:created>
  <dcterms:modified xsi:type="dcterms:W3CDTF">2023-02-02T10:18:41Z</dcterms:modified>
</cp:coreProperties>
</file>